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llo Paint + Usakan - 2025\BANG GIA BELLO - Cac Loai\"/>
    </mc:Choice>
  </mc:AlternateContent>
  <bookViews>
    <workbookView xWindow="240" yWindow="60" windowWidth="20115" windowHeight="8010" activeTab="1"/>
  </bookViews>
  <sheets>
    <sheet name="201+309+11+12" sheetId="4" r:id="rId1"/>
    <sheet name="03.04.2025" sheetId="3" r:id="rId2"/>
  </sheets>
  <definedNames>
    <definedName name="_xlnm._FilterDatabase" localSheetId="1" hidden="1">'03.04.2025'!$A$17:$J$76</definedName>
    <definedName name="_xlnm._FilterDatabase" localSheetId="0" hidden="1">'201+309+11+12'!$A$17:$J$29</definedName>
  </definedNames>
  <calcPr calcId="162913"/>
</workbook>
</file>

<file path=xl/calcChain.xml><?xml version="1.0" encoding="utf-8"?>
<calcChain xmlns="http://schemas.openxmlformats.org/spreadsheetml/2006/main">
  <c r="K65" i="3" l="1"/>
  <c r="K64" i="3"/>
  <c r="K63" i="3"/>
  <c r="K62" i="3"/>
  <c r="K61" i="3"/>
  <c r="K60" i="3"/>
  <c r="K59" i="3"/>
  <c r="K57" i="3"/>
  <c r="K56" i="3"/>
  <c r="K55" i="3"/>
  <c r="K54" i="3"/>
  <c r="K53" i="3"/>
  <c r="K52" i="3"/>
  <c r="K42" i="3" l="1"/>
  <c r="K43" i="3"/>
  <c r="K44" i="3"/>
  <c r="K45" i="3"/>
  <c r="K46" i="3"/>
  <c r="K47" i="3"/>
  <c r="K48" i="3"/>
  <c r="K49" i="3"/>
  <c r="K50" i="3"/>
  <c r="K41" i="3"/>
  <c r="K30" i="3"/>
  <c r="K31" i="3"/>
  <c r="K32" i="3"/>
  <c r="K33" i="3"/>
  <c r="K34" i="3"/>
  <c r="K35" i="3"/>
  <c r="K36" i="3"/>
  <c r="K37" i="3"/>
  <c r="K38" i="3"/>
  <c r="K39" i="3"/>
  <c r="K20" i="3"/>
  <c r="K21" i="3"/>
  <c r="K22" i="3"/>
  <c r="K23" i="3"/>
  <c r="K24" i="3"/>
  <c r="K25" i="3"/>
  <c r="K26" i="3"/>
  <c r="K19" i="3"/>
  <c r="K29" i="3"/>
  <c r="K28" i="3"/>
  <c r="G66" i="3" l="1"/>
  <c r="I26" i="4"/>
  <c r="G26" i="4"/>
  <c r="I25" i="4" l="1"/>
  <c r="I27" i="4"/>
  <c r="I28" i="4" s="1"/>
  <c r="I21" i="4"/>
  <c r="I19" i="4"/>
  <c r="I65" i="3" l="1"/>
  <c r="I64" i="3"/>
  <c r="I63" i="3"/>
  <c r="I62" i="3"/>
  <c r="I61" i="3"/>
  <c r="I60" i="3"/>
  <c r="I59" i="3"/>
  <c r="I57" i="3"/>
  <c r="I56" i="3"/>
  <c r="I55" i="3"/>
  <c r="I54" i="3"/>
  <c r="I53" i="3"/>
  <c r="I52" i="3"/>
  <c r="I50" i="3"/>
  <c r="I49" i="3"/>
  <c r="I48" i="3"/>
  <c r="I47" i="3"/>
  <c r="I46" i="3"/>
  <c r="I45" i="3"/>
  <c r="I44" i="3"/>
  <c r="I43" i="3"/>
  <c r="I42" i="3"/>
  <c r="I41" i="3"/>
  <c r="I39" i="3"/>
  <c r="I38" i="3"/>
  <c r="I37" i="3"/>
  <c r="I36" i="3"/>
  <c r="I35" i="3"/>
  <c r="I34" i="3"/>
  <c r="I33" i="3"/>
  <c r="I32" i="3"/>
  <c r="I31" i="3"/>
  <c r="I30" i="3"/>
  <c r="I29" i="3"/>
  <c r="I28" i="3"/>
  <c r="I26" i="3"/>
  <c r="I25" i="3"/>
  <c r="I24" i="3"/>
  <c r="I23" i="3"/>
  <c r="I22" i="3"/>
  <c r="I21" i="3"/>
  <c r="I20" i="3"/>
  <c r="I19" i="3"/>
  <c r="I66" i="3" l="1"/>
  <c r="I67" i="3"/>
  <c r="I68" i="3" l="1"/>
  <c r="I24" i="4"/>
</calcChain>
</file>

<file path=xl/sharedStrings.xml><?xml version="1.0" encoding="utf-8"?>
<sst xmlns="http://schemas.openxmlformats.org/spreadsheetml/2006/main" count="269" uniqueCount="142">
  <si>
    <t>STT</t>
  </si>
  <si>
    <t>Mô tả hàng hóa</t>
  </si>
  <si>
    <t>Đơn vị</t>
  </si>
  <si>
    <t>Số lượng</t>
  </si>
  <si>
    <t>Đơn giá</t>
  </si>
  <si>
    <t>Thành tiền</t>
  </si>
  <si>
    <t>Ghi chú</t>
  </si>
  <si>
    <t>I</t>
  </si>
  <si>
    <t>II</t>
  </si>
  <si>
    <t>Tổng giá trị chưa gồm VAT (VND)</t>
  </si>
  <si>
    <t>Thuế VAT 10%  (VND)</t>
  </si>
  <si>
    <t>Tổng Cộng  (VND)</t>
  </si>
  <si>
    <t>Tiêu chuẩn hàng hoá</t>
  </si>
  <si>
    <t>Thời gian giao hàng</t>
  </si>
  <si>
    <t>Địa điểm giao hàng</t>
  </si>
  <si>
    <t>Điều kiện thương mại</t>
  </si>
  <si>
    <t>Bảo hành sản phẩm</t>
  </si>
  <si>
    <t xml:space="preserve">Số Tài Khoản </t>
  </si>
  <si>
    <t>Hàng mới 100%, chưa qua sử dụng</t>
  </si>
  <si>
    <t>Đặt cọc 30%, giá trị còn lại thanh toán trước khi giao hàng</t>
  </si>
  <si>
    <t>Trong phạm vi 12 tháng kể từ ngày giao hàng</t>
  </si>
  <si>
    <t>Xin chân thành cảm ơn Quý Công ty</t>
  </si>
  <si>
    <t>XÁC NHẬN ĐẶT HÀNG</t>
  </si>
  <si>
    <t>CÔNG TY CỔ PHẦN USAKAN VIỆT NAM</t>
  </si>
  <si>
    <t>Nơi nhận</t>
  </si>
  <si>
    <t>Địa chỉ</t>
  </si>
  <si>
    <t>Dự án</t>
  </si>
  <si>
    <t xml:space="preserve">Họ &amp; Tên </t>
  </si>
  <si>
    <t>Điện thoại</t>
  </si>
  <si>
    <t>Email</t>
  </si>
  <si>
    <t>Ngày BG</t>
  </si>
  <si>
    <t>Nơi gửi</t>
  </si>
  <si>
    <t>VPGD</t>
  </si>
  <si>
    <t>Họ&amp;Tên</t>
  </si>
  <si>
    <t>Chức vụ</t>
  </si>
  <si>
    <t>Hotline</t>
  </si>
  <si>
    <t>0886 68 77 16</t>
  </si>
  <si>
    <t>Fax</t>
  </si>
  <si>
    <t>Website</t>
  </si>
  <si>
    <t>Hiệu lực BG</t>
  </si>
  <si>
    <t>III</t>
  </si>
  <si>
    <r>
      <t xml:space="preserve">Chân thành cảm ơn Quý Công ty quan tâm đến sản phẩm của </t>
    </r>
    <r>
      <rPr>
        <b/>
        <i/>
        <sz val="11"/>
        <rFont val="Times New Roman"/>
        <family val="1"/>
      </rPr>
      <t>Công ty Cổ Phần USAKAN Việt Nam</t>
    </r>
  </si>
  <si>
    <t>Nguyễn Ngọc Khánh</t>
  </si>
  <si>
    <t>Giám đốc</t>
  </si>
  <si>
    <t>0978 61 73 63</t>
  </si>
  <si>
    <t>khanh.usakan@gmail.com / usakanvietnam@gmail.com</t>
  </si>
  <si>
    <t>BÁO GIÁ</t>
  </si>
  <si>
    <t>03 ngày</t>
  </si>
  <si>
    <t>Đàm phán trước khi ký hợp đồng</t>
  </si>
  <si>
    <t>Tại kho Bên BÁN - Tứ Hiệp Plaza, xã Tứ Hiệp, huyện Thanh Trì, TP Hà Nội</t>
  </si>
  <si>
    <t>A</t>
  </si>
  <si>
    <t>Sơn lót</t>
  </si>
  <si>
    <t>18L</t>
  </si>
  <si>
    <t>5L</t>
  </si>
  <si>
    <t>B</t>
  </si>
  <si>
    <t>Sơn Phủ Nội Thất</t>
  </si>
  <si>
    <t>1L</t>
  </si>
  <si>
    <t>C</t>
  </si>
  <si>
    <t>Sơn Phủ Ngoại Thất</t>
  </si>
  <si>
    <t>D</t>
  </si>
  <si>
    <t>Chống thấm</t>
  </si>
  <si>
    <t>E</t>
  </si>
  <si>
    <t>Bao</t>
  </si>
  <si>
    <t>F</t>
  </si>
  <si>
    <t>Sản phẩm đặc biệt</t>
  </si>
  <si>
    <t>Lít</t>
  </si>
  <si>
    <t>1 Lít</t>
  </si>
  <si>
    <t>5 Lít</t>
  </si>
  <si>
    <t>Sơn lót kháng kiềm Nội thất cao cấp (BE101) - 18L</t>
  </si>
  <si>
    <t>BE-101</t>
  </si>
  <si>
    <t>Sơn lót kháng kiềm Nội thất cao cấp (BE101) - 5L</t>
  </si>
  <si>
    <t>Sơn lót kháng kiềm Ngoại thất cao cấp (BE102) - 18L</t>
  </si>
  <si>
    <t>BE-102</t>
  </si>
  <si>
    <t>Sơn lót kháng kiềm Ngoại thất cao cấp (BE102)-5L</t>
  </si>
  <si>
    <t>BE-103</t>
  </si>
  <si>
    <t>BE-108</t>
  </si>
  <si>
    <t>BE-109</t>
  </si>
  <si>
    <t>Sơn mịn Nội (BE201) - 18L</t>
  </si>
  <si>
    <t>BE-201</t>
  </si>
  <si>
    <t>Sơn mịn Nội cao cấp (BE202) - 18L</t>
  </si>
  <si>
    <t>BE-202</t>
  </si>
  <si>
    <t>Sơn mịn Nội cao cấp (BE202) - 5L</t>
  </si>
  <si>
    <t>BE-203</t>
  </si>
  <si>
    <t>Sơn bóng nột thất cao cấp (BE205) - 18L</t>
  </si>
  <si>
    <t>BE-205</t>
  </si>
  <si>
    <t>Sơn bóng nột thất cao cấp (BE205) - 5L</t>
  </si>
  <si>
    <t>Sơn bóng nột thất cao cấp (BE205) - 1L</t>
  </si>
  <si>
    <t>BE-207</t>
  </si>
  <si>
    <t>Sơn siêu trắng trần (BE209) - 18L</t>
  </si>
  <si>
    <t>BE-209</t>
  </si>
  <si>
    <t>Sơn siêu trắng trần (BE209) - 5L</t>
  </si>
  <si>
    <t>BE-301</t>
  </si>
  <si>
    <t>Sơn mịn ngoại thất cao cấp (BE301) - 5L</t>
  </si>
  <si>
    <t>Sơn bóng ngoại cao cấp (BE302) - 18L</t>
  </si>
  <si>
    <t>BE-302</t>
  </si>
  <si>
    <t>Sơn bóng ngoại cao cấp (BE302) - 5L</t>
  </si>
  <si>
    <t>Sơn bóng ngoại cao cấp (BE302) - 1L</t>
  </si>
  <si>
    <t>Siêu bóng ngoại cao cấp (BE303) - 18L</t>
  </si>
  <si>
    <t>BE-303</t>
  </si>
  <si>
    <t>Siêu bóng ngoại cao cấp (BE303) - 5L</t>
  </si>
  <si>
    <t>Siêu bóng ngoại cao cấp (BE303) - 1L</t>
  </si>
  <si>
    <t>Sơn men sứ (BE308) - 5L</t>
  </si>
  <si>
    <t>BE-308</t>
  </si>
  <si>
    <t>Sơn men sứ (BE308) - 1L</t>
  </si>
  <si>
    <t>Sơn mịn Ngoại thất (BE-309) - 18L</t>
  </si>
  <si>
    <t>BE-309</t>
  </si>
  <si>
    <t>BE-01</t>
  </si>
  <si>
    <t>BE-02</t>
  </si>
  <si>
    <t>BE-03</t>
  </si>
  <si>
    <t>Bột bả nội thất (BE11) - 40kG</t>
  </si>
  <si>
    <t>BE-11</t>
  </si>
  <si>
    <t>Bột bả ngoại thất (BE12) - 40kG</t>
  </si>
  <si>
    <t>BE-12</t>
  </si>
  <si>
    <t>BE-501</t>
  </si>
  <si>
    <t>Sơn chống nóng cách nhiệt (BE501) - 5L</t>
  </si>
  <si>
    <t>Sơn chống nóng cách nhiệt (BE501) - 1L</t>
  </si>
  <si>
    <t>Sơn phủ Clear (BE502) - 1L</t>
  </si>
  <si>
    <t>BE-502</t>
  </si>
  <si>
    <t>Sơn ánh kim (BE503) - 1L</t>
  </si>
  <si>
    <t>BE-503</t>
  </si>
  <si>
    <t>Sơn ngói (BE505) - 5L</t>
  </si>
  <si>
    <t>BE-505</t>
  </si>
  <si>
    <t>Sơn giả đá (BE507) - 1L</t>
  </si>
  <si>
    <t>BE-507</t>
  </si>
  <si>
    <t>Đơn giá chưa bao gồm thuế VAT 10%</t>
  </si>
  <si>
    <t>30 ngày</t>
  </si>
  <si>
    <t>Sơn lót Nội thất (BE108) - 18L</t>
  </si>
  <si>
    <t>Sơn lót Ngoại thất (BE109) - 18L</t>
  </si>
  <si>
    <t>Sơn bóng mờ nội thất cao cấp (BE203)</t>
  </si>
  <si>
    <t>Sơn lót kháng kiềm kháng muối (BE103)</t>
  </si>
  <si>
    <t>Sơn siêu bóng nột thất cao cấp (BE207)</t>
  </si>
  <si>
    <t>Sơn mịn ngoại thất cao cấp (BE301)</t>
  </si>
  <si>
    <t>Chống thấm đa năng pha xi măng (BE01)</t>
  </si>
  <si>
    <t>Chống thấm pha màu đặc biệt (BE02)</t>
  </si>
  <si>
    <t>CHỐNG THẤM ĐẶC BIỆT (BE03)</t>
  </si>
  <si>
    <t>Sơn chống nóng cách nhiệt (BE501)</t>
  </si>
  <si>
    <t>Tổng giá trị chưa bao gồm thuế VAT</t>
  </si>
  <si>
    <t>9786173636 - Tại ngân hàng ACB - Chi Nhánh Thăng Long - Hà Nội</t>
  </si>
  <si>
    <t>03.04.2025</t>
  </si>
  <si>
    <t>CK-35%</t>
  </si>
  <si>
    <t>thôn Đồng Trì, xã Tứ Hiệp, huyện Thanh Trì, TP Hà Nội</t>
  </si>
  <si>
    <t>Bột trét (Bột bả)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</si>
</sst>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[$-409]d\-mmm\-yyyy;@"/>
    <numFmt numFmtId="166" formatCode="#,##0;[Red]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Arial"/>
      <family val="2"/>
    </font>
    <font>
      <b/>
      <i/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sz val="10"/>
      <name val="Arial"/>
      <family val="2"/>
      <charset val="163"/>
    </font>
    <font>
      <sz val="7"/>
      <name val="Times New Roman"/>
      <family val="1"/>
    </font>
    <font>
      <i/>
      <sz val="11"/>
      <name val="Times New Roman"/>
      <family val="1"/>
    </font>
    <font>
      <b/>
      <sz val="18"/>
      <name val="Times New Roman"/>
      <family val="1"/>
    </font>
    <font>
      <sz val="7"/>
      <color theme="0"/>
      <name val="Times New Roman"/>
      <family val="1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sz val="18"/>
      <color theme="0"/>
      <name val="Times New Roman"/>
      <family val="1"/>
    </font>
    <font>
      <b/>
      <i/>
      <sz val="11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5" fillId="0" borderId="0"/>
    <xf numFmtId="164" fontId="7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3" applyFont="1" applyFill="1" applyAlignment="1">
      <alignment vertical="center" wrapText="1"/>
    </xf>
    <xf numFmtId="3" fontId="4" fillId="0" borderId="4" xfId="2" applyNumberFormat="1" applyFont="1" applyFill="1" applyBorder="1" applyAlignment="1">
      <alignment horizontal="left" vertical="center"/>
    </xf>
    <xf numFmtId="0" fontId="4" fillId="0" borderId="0" xfId="3" applyFont="1" applyFill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49" fontId="4" fillId="0" borderId="4" xfId="2" applyNumberFormat="1" applyFont="1" applyFill="1" applyBorder="1" applyAlignment="1">
      <alignment vertical="center"/>
    </xf>
    <xf numFmtId="3" fontId="4" fillId="0" borderId="3" xfId="2" applyNumberFormat="1" applyFont="1" applyFill="1" applyBorder="1" applyAlignment="1">
      <alignment vertical="center"/>
    </xf>
    <xf numFmtId="0" fontId="6" fillId="0" borderId="4" xfId="2" applyNumberFormat="1" applyFont="1" applyFill="1" applyBorder="1" applyAlignment="1">
      <alignment horizontal="center" vertical="center"/>
    </xf>
    <xf numFmtId="0" fontId="6" fillId="0" borderId="4" xfId="5" quotePrefix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6" fillId="0" borderId="4" xfId="2" quotePrefix="1" applyNumberFormat="1" applyFont="1" applyFill="1" applyBorder="1" applyAlignment="1">
      <alignment horizontal="center" vertical="center"/>
    </xf>
    <xf numFmtId="166" fontId="6" fillId="0" borderId="4" xfId="4" applyNumberFormat="1" applyFont="1" applyFill="1" applyBorder="1" applyAlignment="1">
      <alignment vertical="center"/>
    </xf>
    <xf numFmtId="166" fontId="6" fillId="0" borderId="4" xfId="2" applyNumberFormat="1" applyFont="1" applyFill="1" applyBorder="1" applyAlignment="1">
      <alignment vertical="center" wrapText="1"/>
    </xf>
    <xf numFmtId="166" fontId="4" fillId="0" borderId="4" xfId="1" applyNumberFormat="1" applyFont="1" applyFill="1" applyBorder="1" applyAlignment="1">
      <alignment vertical="center"/>
    </xf>
    <xf numFmtId="0" fontId="4" fillId="0" borderId="4" xfId="0" quotePrefix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quotePrefix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6" fillId="0" borderId="4" xfId="0" quotePrefix="1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4" fillId="0" borderId="0" xfId="0" quotePrefix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quotePrefix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3" fillId="0" borderId="2" xfId="0" quotePrefix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4" fillId="0" borderId="4" xfId="0" quotePrefix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1" xfId="0" quotePrefix="1" applyFont="1" applyFill="1" applyBorder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3" fontId="3" fillId="0" borderId="13" xfId="2" applyNumberFormat="1" applyFont="1" applyFill="1" applyBorder="1" applyAlignment="1">
      <alignment horizontal="left" vertical="center"/>
    </xf>
    <xf numFmtId="3" fontId="3" fillId="0" borderId="6" xfId="2" applyNumberFormat="1" applyFont="1" applyFill="1" applyBorder="1" applyAlignment="1">
      <alignment horizontal="left" vertical="center"/>
    </xf>
    <xf numFmtId="49" fontId="4" fillId="0" borderId="13" xfId="2" quotePrefix="1" applyNumberFormat="1" applyFont="1" applyFill="1" applyBorder="1" applyAlignment="1">
      <alignment horizontal="left" vertical="center" wrapText="1"/>
    </xf>
    <xf numFmtId="49" fontId="4" fillId="0" borderId="6" xfId="2" quotePrefix="1" applyNumberFormat="1" applyFont="1" applyFill="1" applyBorder="1" applyAlignment="1">
      <alignment horizontal="left" vertical="center"/>
    </xf>
    <xf numFmtId="49" fontId="4" fillId="0" borderId="16" xfId="2" quotePrefix="1" applyNumberFormat="1" applyFont="1" applyFill="1" applyBorder="1" applyAlignment="1">
      <alignment horizontal="left" vertical="center"/>
    </xf>
    <xf numFmtId="0" fontId="4" fillId="0" borderId="5" xfId="0" quotePrefix="1" applyFont="1" applyFill="1" applyBorder="1" applyAlignment="1">
      <alignment vertical="center"/>
    </xf>
    <xf numFmtId="0" fontId="4" fillId="0" borderId="6" xfId="0" quotePrefix="1" applyFont="1" applyFill="1" applyBorder="1" applyAlignment="1">
      <alignment vertical="center"/>
    </xf>
    <xf numFmtId="0" fontId="4" fillId="0" borderId="7" xfId="0" quotePrefix="1" applyFont="1" applyFill="1" applyBorder="1" applyAlignment="1">
      <alignment vertical="center"/>
    </xf>
    <xf numFmtId="3" fontId="3" fillId="0" borderId="14" xfId="2" applyNumberFormat="1" applyFont="1" applyFill="1" applyBorder="1" applyAlignment="1">
      <alignment horizontal="left" vertical="center"/>
    </xf>
    <xf numFmtId="3" fontId="3" fillId="0" borderId="9" xfId="2" applyNumberFormat="1" applyFont="1" applyFill="1" applyBorder="1" applyAlignment="1">
      <alignment horizontal="left" vertical="center"/>
    </xf>
    <xf numFmtId="165" fontId="4" fillId="0" borderId="14" xfId="2" quotePrefix="1" applyNumberFormat="1" applyFont="1" applyFill="1" applyBorder="1" applyAlignment="1">
      <alignment horizontal="left" vertical="center"/>
    </xf>
    <xf numFmtId="165" fontId="4" fillId="0" borderId="9" xfId="2" quotePrefix="1" applyNumberFormat="1" applyFont="1" applyFill="1" applyBorder="1" applyAlignment="1">
      <alignment horizontal="left" vertical="center"/>
    </xf>
    <xf numFmtId="165" fontId="4" fillId="0" borderId="17" xfId="2" quotePrefix="1" applyNumberFormat="1" applyFont="1" applyFill="1" applyBorder="1" applyAlignment="1">
      <alignment horizontal="left" vertical="center"/>
    </xf>
    <xf numFmtId="49" fontId="4" fillId="0" borderId="8" xfId="2" quotePrefix="1" applyNumberFormat="1" applyFont="1" applyFill="1" applyBorder="1" applyAlignment="1">
      <alignment vertical="center" wrapText="1"/>
    </xf>
    <xf numFmtId="49" fontId="4" fillId="0" borderId="9" xfId="2" quotePrefix="1" applyNumberFormat="1" applyFont="1" applyFill="1" applyBorder="1" applyAlignment="1">
      <alignment vertical="center" wrapText="1"/>
    </xf>
    <xf numFmtId="49" fontId="4" fillId="0" borderId="10" xfId="2" quotePrefix="1" applyNumberFormat="1" applyFont="1" applyFill="1" applyBorder="1" applyAlignment="1">
      <alignment vertical="center" wrapText="1"/>
    </xf>
    <xf numFmtId="3" fontId="4" fillId="0" borderId="13" xfId="2" quotePrefix="1" applyNumberFormat="1" applyFont="1" applyFill="1" applyBorder="1" applyAlignment="1">
      <alignment horizontal="left" vertical="center"/>
    </xf>
    <xf numFmtId="3" fontId="4" fillId="0" borderId="6" xfId="2" quotePrefix="1" applyNumberFormat="1" applyFont="1" applyFill="1" applyBorder="1" applyAlignment="1">
      <alignment horizontal="left" vertical="center"/>
    </xf>
    <xf numFmtId="3" fontId="4" fillId="0" borderId="16" xfId="2" quotePrefix="1" applyNumberFormat="1" applyFont="1" applyFill="1" applyBorder="1" applyAlignment="1">
      <alignment horizontal="left" vertical="center"/>
    </xf>
    <xf numFmtId="49" fontId="4" fillId="0" borderId="13" xfId="2" quotePrefix="1" applyNumberFormat="1" applyFont="1" applyFill="1" applyBorder="1" applyAlignment="1">
      <alignment horizontal="left" vertical="center"/>
    </xf>
    <xf numFmtId="3" fontId="3" fillId="0" borderId="13" xfId="2" applyNumberFormat="1" applyFont="1" applyFill="1" applyBorder="1" applyAlignment="1">
      <alignment horizontal="left" vertical="center" wrapText="1"/>
    </xf>
    <xf numFmtId="3" fontId="3" fillId="0" borderId="7" xfId="2" quotePrefix="1" applyNumberFormat="1" applyFont="1" applyFill="1" applyBorder="1" applyAlignment="1">
      <alignment horizontal="left" vertical="center" wrapText="1"/>
    </xf>
    <xf numFmtId="3" fontId="4" fillId="0" borderId="13" xfId="2" quotePrefix="1" applyNumberFormat="1" applyFont="1" applyFill="1" applyBorder="1" applyAlignment="1">
      <alignment vertical="center" wrapText="1"/>
    </xf>
    <xf numFmtId="3" fontId="4" fillId="0" borderId="6" xfId="2" quotePrefix="1" applyNumberFormat="1" applyFont="1" applyFill="1" applyBorder="1" applyAlignment="1">
      <alignment vertical="center" wrapText="1"/>
    </xf>
    <xf numFmtId="3" fontId="4" fillId="0" borderId="7" xfId="2" quotePrefix="1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quotePrefix="1" applyFont="1" applyFill="1" applyAlignment="1">
      <alignment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3" fontId="3" fillId="0" borderId="11" xfId="2" applyNumberFormat="1" applyFont="1" applyFill="1" applyBorder="1" applyAlignment="1">
      <alignment horizontal="left" vertical="center" wrapText="1"/>
    </xf>
    <xf numFmtId="3" fontId="3" fillId="0" borderId="12" xfId="2" applyNumberFormat="1" applyFont="1" applyFill="1" applyBorder="1" applyAlignment="1">
      <alignment horizontal="left" vertical="center" wrapText="1"/>
    </xf>
    <xf numFmtId="3" fontId="4" fillId="0" borderId="11" xfId="2" quotePrefix="1" applyNumberFormat="1" applyFont="1" applyFill="1" applyBorder="1" applyAlignment="1">
      <alignment vertical="center" wrapText="1"/>
    </xf>
    <xf numFmtId="3" fontId="4" fillId="0" borderId="15" xfId="2" quotePrefix="1" applyNumberFormat="1" applyFont="1" applyFill="1" applyBorder="1" applyAlignment="1">
      <alignment vertical="center" wrapText="1"/>
    </xf>
    <xf numFmtId="3" fontId="4" fillId="0" borderId="12" xfId="2" quotePrefix="1" applyNumberFormat="1" applyFont="1" applyFill="1" applyBorder="1" applyAlignment="1">
      <alignment vertical="center" wrapText="1"/>
    </xf>
    <xf numFmtId="3" fontId="3" fillId="0" borderId="13" xfId="2" quotePrefix="1" applyNumberFormat="1" applyFont="1" applyFill="1" applyBorder="1" applyAlignment="1">
      <alignment horizontal="left" vertical="center" wrapText="1"/>
    </xf>
    <xf numFmtId="0" fontId="3" fillId="0" borderId="0" xfId="0" quotePrefix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quotePrefix="1" applyFont="1" applyFill="1" applyAlignment="1">
      <alignment horizontal="left" vertical="center" wrapText="1"/>
    </xf>
    <xf numFmtId="0" fontId="3" fillId="0" borderId="0" xfId="0" quotePrefix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quotePrefix="1" applyFont="1" applyFill="1" applyAlignment="1">
      <alignment horizontal="center" vertical="center"/>
    </xf>
    <xf numFmtId="3" fontId="12" fillId="0" borderId="0" xfId="0" applyNumberFormat="1" applyFont="1" applyFill="1" applyAlignment="1">
      <alignment horizontal="right" vertical="center"/>
    </xf>
    <xf numFmtId="3" fontId="13" fillId="0" borderId="0" xfId="0" applyNumberFormat="1" applyFont="1" applyFill="1" applyAlignment="1">
      <alignment horizontal="right" vertical="center"/>
    </xf>
    <xf numFmtId="3" fontId="13" fillId="0" borderId="0" xfId="3" applyNumberFormat="1" applyFont="1" applyFill="1" applyAlignment="1">
      <alignment horizontal="right" vertical="center" wrapText="1"/>
    </xf>
    <xf numFmtId="3" fontId="13" fillId="0" borderId="0" xfId="3" applyNumberFormat="1" applyFont="1" applyFill="1" applyAlignment="1">
      <alignment horizontal="right" vertical="center"/>
    </xf>
    <xf numFmtId="3" fontId="14" fillId="0" borderId="0" xfId="0" applyNumberFormat="1" applyFont="1" applyFill="1" applyAlignment="1">
      <alignment horizontal="right" vertical="center"/>
    </xf>
    <xf numFmtId="3" fontId="15" fillId="0" borderId="0" xfId="0" applyNumberFormat="1" applyFont="1" applyFill="1" applyAlignment="1">
      <alignment horizontal="right" vertical="center"/>
    </xf>
    <xf numFmtId="3" fontId="14" fillId="0" borderId="0" xfId="1" applyNumberFormat="1" applyFont="1" applyFill="1" applyAlignment="1">
      <alignment horizontal="right" vertical="center"/>
    </xf>
    <xf numFmtId="3" fontId="16" fillId="0" borderId="0" xfId="0" applyNumberFormat="1" applyFont="1" applyFill="1" applyAlignment="1">
      <alignment horizontal="right" vertical="center"/>
    </xf>
    <xf numFmtId="3" fontId="16" fillId="0" borderId="0" xfId="0" applyNumberFormat="1" applyFont="1" applyFill="1" applyAlignment="1">
      <alignment horizontal="right" vertical="center" wrapText="1"/>
    </xf>
  </cellXfs>
  <cellStyles count="7">
    <cellStyle name="Comma" xfId="1" builtinId="3"/>
    <cellStyle name="Comma 3" xfId="6"/>
    <cellStyle name="Comma 7" xfId="4"/>
    <cellStyle name="Normal" xfId="0" builtinId="0"/>
    <cellStyle name="Normal_Bao gia 8-2002" xfId="2"/>
    <cellStyle name="Normal_CDBG T10" xfId="3"/>
    <cellStyle name="Normal_CDBG T10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114300</xdr:rowOff>
    </xdr:from>
    <xdr:to>
      <xdr:col>2</xdr:col>
      <xdr:colOff>504825</xdr:colOff>
      <xdr:row>5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"/>
          <a:ext cx="1466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114300</xdr:rowOff>
    </xdr:from>
    <xdr:to>
      <xdr:col>2</xdr:col>
      <xdr:colOff>504825</xdr:colOff>
      <xdr:row>5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1466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E3" sqref="E3:J3"/>
    </sheetView>
  </sheetViews>
  <sheetFormatPr defaultRowHeight="15" x14ac:dyDescent="0.25"/>
  <cols>
    <col min="1" max="1" width="6.7109375" style="12" customWidth="1"/>
    <col min="2" max="2" width="7.7109375" style="12" customWidth="1"/>
    <col min="3" max="3" width="8.7109375" style="12" customWidth="1"/>
    <col min="4" max="4" width="10.7109375" style="12" customWidth="1"/>
    <col min="5" max="5" width="8.7109375" style="12" customWidth="1"/>
    <col min="6" max="6" width="7.140625" style="12" customWidth="1"/>
    <col min="7" max="8" width="12.7109375" style="12" customWidth="1"/>
    <col min="9" max="9" width="13.28515625" style="12" customWidth="1"/>
    <col min="10" max="10" width="12.7109375" style="12" customWidth="1"/>
    <col min="11" max="16384" width="9.140625" style="12"/>
  </cols>
  <sheetData>
    <row r="1" spans="1:10" s="11" customFormat="1" ht="10.5" x14ac:dyDescent="0.25"/>
    <row r="2" spans="1:10" s="20" customFormat="1" ht="23.1" customHeight="1" x14ac:dyDescent="0.25">
      <c r="D2" s="20" t="s">
        <v>31</v>
      </c>
      <c r="E2" s="67" t="s">
        <v>23</v>
      </c>
      <c r="F2" s="67"/>
      <c r="G2" s="67"/>
      <c r="H2" s="67"/>
      <c r="I2" s="67"/>
      <c r="J2" s="67"/>
    </row>
    <row r="3" spans="1:10" s="20" customFormat="1" ht="18" customHeight="1" x14ac:dyDescent="0.25">
      <c r="D3" s="20" t="s">
        <v>32</v>
      </c>
      <c r="E3" s="68" t="s">
        <v>140</v>
      </c>
      <c r="F3" s="67"/>
      <c r="G3" s="67"/>
      <c r="H3" s="67"/>
      <c r="I3" s="67"/>
      <c r="J3" s="67"/>
    </row>
    <row r="4" spans="1:10" s="20" customFormat="1" ht="18" customHeight="1" x14ac:dyDescent="0.25">
      <c r="D4" s="20" t="s">
        <v>33</v>
      </c>
      <c r="E4" s="68" t="s">
        <v>42</v>
      </c>
      <c r="F4" s="67"/>
      <c r="G4" s="67"/>
      <c r="H4" s="20" t="s">
        <v>34</v>
      </c>
      <c r="I4" s="68" t="s">
        <v>43</v>
      </c>
      <c r="J4" s="67"/>
    </row>
    <row r="5" spans="1:10" s="20" customFormat="1" ht="18" customHeight="1" x14ac:dyDescent="0.25">
      <c r="D5" s="20" t="s">
        <v>28</v>
      </c>
      <c r="E5" s="68" t="s">
        <v>44</v>
      </c>
      <c r="F5" s="67"/>
      <c r="G5" s="67"/>
      <c r="H5" s="20" t="s">
        <v>35</v>
      </c>
      <c r="I5" s="67" t="s">
        <v>36</v>
      </c>
      <c r="J5" s="67"/>
    </row>
    <row r="6" spans="1:10" s="20" customFormat="1" ht="18" customHeight="1" x14ac:dyDescent="0.25">
      <c r="D6" s="20" t="s">
        <v>29</v>
      </c>
      <c r="E6" s="69" t="s">
        <v>45</v>
      </c>
      <c r="F6" s="70"/>
      <c r="G6" s="70"/>
      <c r="H6" s="70"/>
      <c r="I6" s="70"/>
      <c r="J6" s="70"/>
    </row>
    <row r="7" spans="1:10" s="11" customFormat="1" ht="11.25" thickBot="1" x14ac:dyDescent="0.3"/>
    <row r="8" spans="1:10" s="1" customFormat="1" ht="23.1" customHeight="1" thickTop="1" x14ac:dyDescent="0.25">
      <c r="A8" s="71" t="s">
        <v>24</v>
      </c>
      <c r="B8" s="72"/>
      <c r="C8" s="73"/>
      <c r="D8" s="74"/>
      <c r="E8" s="74"/>
      <c r="F8" s="74"/>
      <c r="G8" s="74"/>
      <c r="H8" s="74"/>
      <c r="I8" s="74"/>
      <c r="J8" s="75"/>
    </row>
    <row r="9" spans="1:10" s="1" customFormat="1" ht="23.1" customHeight="1" x14ac:dyDescent="0.25">
      <c r="A9" s="76" t="s">
        <v>25</v>
      </c>
      <c r="B9" s="63"/>
      <c r="C9" s="64"/>
      <c r="D9" s="65"/>
      <c r="E9" s="65"/>
      <c r="F9" s="65"/>
      <c r="G9" s="65"/>
      <c r="H9" s="65"/>
      <c r="I9" s="65"/>
      <c r="J9" s="66"/>
    </row>
    <row r="10" spans="1:10" s="1" customFormat="1" ht="23.1" customHeight="1" x14ac:dyDescent="0.25">
      <c r="A10" s="62" t="s">
        <v>26</v>
      </c>
      <c r="B10" s="63"/>
      <c r="C10" s="64"/>
      <c r="D10" s="65"/>
      <c r="E10" s="65"/>
      <c r="F10" s="65"/>
      <c r="G10" s="65"/>
      <c r="H10" s="65"/>
      <c r="I10" s="65"/>
      <c r="J10" s="66"/>
    </row>
    <row r="11" spans="1:10" s="3" customFormat="1" ht="23.1" customHeight="1" x14ac:dyDescent="0.25">
      <c r="A11" s="42" t="s">
        <v>27</v>
      </c>
      <c r="B11" s="43"/>
      <c r="C11" s="58"/>
      <c r="D11" s="59"/>
      <c r="E11" s="59"/>
      <c r="F11" s="60"/>
      <c r="G11" s="2" t="s">
        <v>34</v>
      </c>
      <c r="H11" s="47"/>
      <c r="I11" s="48"/>
      <c r="J11" s="49"/>
    </row>
    <row r="12" spans="1:10" s="3" customFormat="1" ht="23.1" customHeight="1" x14ac:dyDescent="0.25">
      <c r="A12" s="42" t="s">
        <v>28</v>
      </c>
      <c r="B12" s="43"/>
      <c r="C12" s="61"/>
      <c r="D12" s="45"/>
      <c r="E12" s="45"/>
      <c r="F12" s="46"/>
      <c r="G12" s="4" t="s">
        <v>37</v>
      </c>
      <c r="H12" s="47"/>
      <c r="I12" s="48"/>
      <c r="J12" s="49"/>
    </row>
    <row r="13" spans="1:10" s="3" customFormat="1" ht="23.1" customHeight="1" x14ac:dyDescent="0.25">
      <c r="A13" s="42" t="s">
        <v>29</v>
      </c>
      <c r="B13" s="43"/>
      <c r="C13" s="44"/>
      <c r="D13" s="45"/>
      <c r="E13" s="45"/>
      <c r="F13" s="46"/>
      <c r="G13" s="5" t="s">
        <v>38</v>
      </c>
      <c r="H13" s="47"/>
      <c r="I13" s="48"/>
      <c r="J13" s="49"/>
    </row>
    <row r="14" spans="1:10" s="3" customFormat="1" ht="23.1" customHeight="1" thickBot="1" x14ac:dyDescent="0.3">
      <c r="A14" s="50" t="s">
        <v>30</v>
      </c>
      <c r="B14" s="51"/>
      <c r="C14" s="52" t="s">
        <v>138</v>
      </c>
      <c r="D14" s="53"/>
      <c r="E14" s="53"/>
      <c r="F14" s="54"/>
      <c r="G14" s="6" t="s">
        <v>39</v>
      </c>
      <c r="H14" s="55" t="s">
        <v>125</v>
      </c>
      <c r="I14" s="56"/>
      <c r="J14" s="57"/>
    </row>
    <row r="15" spans="1:10" ht="23.1" customHeight="1" thickTop="1" x14ac:dyDescent="0.25">
      <c r="A15" s="39" t="s">
        <v>41</v>
      </c>
      <c r="B15" s="39"/>
      <c r="C15" s="39"/>
      <c r="D15" s="39"/>
      <c r="E15" s="39"/>
      <c r="F15" s="39"/>
      <c r="G15" s="39"/>
      <c r="H15" s="39"/>
      <c r="I15" s="39"/>
      <c r="J15" s="39"/>
    </row>
    <row r="16" spans="1:10" s="13" customFormat="1" ht="33" customHeight="1" x14ac:dyDescent="0.25">
      <c r="A16" s="40" t="s">
        <v>46</v>
      </c>
      <c r="B16" s="41"/>
      <c r="C16" s="41"/>
      <c r="D16" s="41"/>
      <c r="E16" s="41"/>
      <c r="F16" s="41"/>
      <c r="G16" s="41"/>
      <c r="H16" s="41"/>
      <c r="I16" s="41"/>
      <c r="J16" s="41"/>
    </row>
    <row r="17" spans="1:10" s="22" customFormat="1" ht="23.1" customHeight="1" x14ac:dyDescent="0.25">
      <c r="A17" s="19" t="s">
        <v>0</v>
      </c>
      <c r="B17" s="38" t="s">
        <v>1</v>
      </c>
      <c r="C17" s="38"/>
      <c r="D17" s="38"/>
      <c r="E17" s="38"/>
      <c r="F17" s="18" t="s">
        <v>2</v>
      </c>
      <c r="G17" s="18" t="s">
        <v>3</v>
      </c>
      <c r="H17" s="18" t="s">
        <v>4</v>
      </c>
      <c r="I17" s="18" t="s">
        <v>5</v>
      </c>
      <c r="J17" s="19" t="s">
        <v>6</v>
      </c>
    </row>
    <row r="18" spans="1:10" s="26" customFormat="1" ht="23.1" customHeight="1" x14ac:dyDescent="0.25">
      <c r="A18" s="25" t="s">
        <v>54</v>
      </c>
      <c r="B18" s="37" t="s">
        <v>55</v>
      </c>
      <c r="C18" s="38"/>
      <c r="D18" s="38"/>
      <c r="E18" s="38"/>
      <c r="F18" s="25"/>
      <c r="G18" s="25"/>
      <c r="H18" s="25"/>
      <c r="I18" s="25"/>
      <c r="J18" s="24"/>
    </row>
    <row r="19" spans="1:10" s="10" customFormat="1" ht="23.1" customHeight="1" x14ac:dyDescent="0.25">
      <c r="A19" s="7">
        <v>1</v>
      </c>
      <c r="B19" s="29" t="s">
        <v>77</v>
      </c>
      <c r="C19" s="30"/>
      <c r="D19" s="30"/>
      <c r="E19" s="30"/>
      <c r="F19" s="14" t="s">
        <v>52</v>
      </c>
      <c r="G19" s="9">
        <v>1</v>
      </c>
      <c r="H19" s="15">
        <v>1114000</v>
      </c>
      <c r="I19" s="16">
        <f>G19*H19</f>
        <v>1114000</v>
      </c>
      <c r="J19" s="8" t="s">
        <v>78</v>
      </c>
    </row>
    <row r="20" spans="1:10" s="26" customFormat="1" ht="23.1" customHeight="1" x14ac:dyDescent="0.25">
      <c r="A20" s="25" t="s">
        <v>57</v>
      </c>
      <c r="B20" s="37" t="s">
        <v>58</v>
      </c>
      <c r="C20" s="38"/>
      <c r="D20" s="38"/>
      <c r="E20" s="38"/>
      <c r="F20" s="25"/>
      <c r="G20" s="25"/>
      <c r="H20" s="25"/>
      <c r="I20" s="25"/>
      <c r="J20" s="24"/>
    </row>
    <row r="21" spans="1:10" s="10" customFormat="1" ht="23.1" customHeight="1" x14ac:dyDescent="0.25">
      <c r="A21" s="7">
        <v>11</v>
      </c>
      <c r="B21" s="29" t="s">
        <v>104</v>
      </c>
      <c r="C21" s="30"/>
      <c r="D21" s="30"/>
      <c r="E21" s="30"/>
      <c r="F21" s="14" t="s">
        <v>52</v>
      </c>
      <c r="G21" s="9">
        <v>1</v>
      </c>
      <c r="H21" s="15">
        <v>2214000</v>
      </c>
      <c r="I21" s="16">
        <f t="shared" ref="I21" si="0">G21*H21</f>
        <v>2214000</v>
      </c>
      <c r="J21" s="8" t="s">
        <v>105</v>
      </c>
    </row>
    <row r="22" spans="1:10" s="26" customFormat="1" ht="23.1" customHeight="1" x14ac:dyDescent="0.25">
      <c r="A22" s="25" t="s">
        <v>59</v>
      </c>
      <c r="B22" s="37" t="s">
        <v>60</v>
      </c>
      <c r="C22" s="38"/>
      <c r="D22" s="38"/>
      <c r="E22" s="38"/>
      <c r="F22" s="25"/>
      <c r="G22" s="25"/>
      <c r="H22" s="25"/>
      <c r="I22" s="25"/>
      <c r="J22" s="24"/>
    </row>
    <row r="23" spans="1:10" s="26" customFormat="1" ht="23.1" customHeight="1" x14ac:dyDescent="0.25">
      <c r="A23" s="25" t="s">
        <v>61</v>
      </c>
      <c r="B23" s="37" t="s">
        <v>141</v>
      </c>
      <c r="C23" s="38"/>
      <c r="D23" s="38"/>
      <c r="E23" s="38"/>
      <c r="F23" s="25"/>
      <c r="G23" s="25"/>
      <c r="H23" s="25"/>
      <c r="I23" s="25"/>
      <c r="J23" s="24"/>
    </row>
    <row r="24" spans="1:10" s="10" customFormat="1" ht="23.1" customHeight="1" x14ac:dyDescent="0.25">
      <c r="A24" s="7">
        <v>1</v>
      </c>
      <c r="B24" s="29" t="s">
        <v>109</v>
      </c>
      <c r="C24" s="30"/>
      <c r="D24" s="30"/>
      <c r="E24" s="30"/>
      <c r="F24" s="14" t="s">
        <v>62</v>
      </c>
      <c r="G24" s="9">
        <v>1</v>
      </c>
      <c r="H24" s="15">
        <v>460000</v>
      </c>
      <c r="I24" s="16">
        <f>G24*H24</f>
        <v>460000</v>
      </c>
      <c r="J24" s="8" t="s">
        <v>110</v>
      </c>
    </row>
    <row r="25" spans="1:10" s="10" customFormat="1" ht="23.1" customHeight="1" x14ac:dyDescent="0.25">
      <c r="A25" s="7">
        <v>2</v>
      </c>
      <c r="B25" s="29" t="s">
        <v>111</v>
      </c>
      <c r="C25" s="30"/>
      <c r="D25" s="30"/>
      <c r="E25" s="30"/>
      <c r="F25" s="14" t="s">
        <v>62</v>
      </c>
      <c r="G25" s="9">
        <v>1</v>
      </c>
      <c r="H25" s="15">
        <v>615000</v>
      </c>
      <c r="I25" s="16">
        <f>G25*H25</f>
        <v>615000</v>
      </c>
      <c r="J25" s="8" t="s">
        <v>112</v>
      </c>
    </row>
    <row r="26" spans="1:10" s="20" customFormat="1" ht="23.1" customHeight="1" x14ac:dyDescent="0.25">
      <c r="A26" s="18" t="s">
        <v>7</v>
      </c>
      <c r="B26" s="33" t="s">
        <v>9</v>
      </c>
      <c r="C26" s="34"/>
      <c r="D26" s="34"/>
      <c r="E26" s="34"/>
      <c r="F26" s="19"/>
      <c r="G26" s="19">
        <f>SUM(G18:G25)</f>
        <v>4</v>
      </c>
      <c r="H26" s="17"/>
      <c r="I26" s="17">
        <f>SUM(I18:I25)</f>
        <v>4403000</v>
      </c>
      <c r="J26" s="19"/>
    </row>
    <row r="27" spans="1:10" s="20" customFormat="1" ht="23.1" customHeight="1" x14ac:dyDescent="0.25">
      <c r="A27" s="18" t="s">
        <v>8</v>
      </c>
      <c r="B27" s="33" t="s">
        <v>10</v>
      </c>
      <c r="C27" s="34"/>
      <c r="D27" s="34"/>
      <c r="E27" s="34"/>
      <c r="F27" s="19"/>
      <c r="G27" s="19"/>
      <c r="H27" s="17"/>
      <c r="I27" s="17">
        <f>I26*0.1</f>
        <v>440300</v>
      </c>
      <c r="J27" s="19"/>
    </row>
    <row r="28" spans="1:10" s="20" customFormat="1" ht="23.1" customHeight="1" x14ac:dyDescent="0.25">
      <c r="A28" s="18" t="s">
        <v>40</v>
      </c>
      <c r="B28" s="33" t="s">
        <v>11</v>
      </c>
      <c r="C28" s="34"/>
      <c r="D28" s="34"/>
      <c r="E28" s="34"/>
      <c r="F28" s="19"/>
      <c r="G28" s="19"/>
      <c r="H28" s="17"/>
      <c r="I28" s="17">
        <f>SUM(I26:I27)</f>
        <v>4843300</v>
      </c>
      <c r="J28" s="19"/>
    </row>
    <row r="29" spans="1:10" s="21" customFormat="1" ht="18" customHeight="1" x14ac:dyDescent="0.25">
      <c r="A29" s="35" t="s">
        <v>6</v>
      </c>
      <c r="B29" s="36"/>
      <c r="C29" s="35" t="s">
        <v>124</v>
      </c>
      <c r="D29" s="36"/>
      <c r="E29" s="36"/>
      <c r="F29" s="36"/>
      <c r="G29" s="36"/>
      <c r="H29" s="36"/>
      <c r="I29" s="36"/>
      <c r="J29" s="36"/>
    </row>
    <row r="30" spans="1:10" s="11" customFormat="1" ht="10.5" x14ac:dyDescent="0.25"/>
    <row r="31" spans="1:10" s="20" customFormat="1" ht="23.1" customHeight="1" x14ac:dyDescent="0.25">
      <c r="A31" s="31" t="s">
        <v>22</v>
      </c>
      <c r="B31" s="32"/>
      <c r="C31" s="32"/>
      <c r="D31" s="32"/>
      <c r="E31" s="32"/>
      <c r="F31" s="32"/>
      <c r="G31" s="31" t="s">
        <v>23</v>
      </c>
      <c r="H31" s="32"/>
      <c r="I31" s="32"/>
      <c r="J31" s="32"/>
    </row>
  </sheetData>
  <autoFilter ref="A17:J29">
    <filterColumn colId="1" showButton="0"/>
    <filterColumn colId="2" showButton="0"/>
    <filterColumn colId="3" showButton="0"/>
  </autoFilter>
  <mergeCells count="43">
    <mergeCell ref="A10:B10"/>
    <mergeCell ref="C10:J10"/>
    <mergeCell ref="E2:J2"/>
    <mergeCell ref="E3:J3"/>
    <mergeCell ref="E4:G4"/>
    <mergeCell ref="I4:J4"/>
    <mergeCell ref="E5:G5"/>
    <mergeCell ref="I5:J5"/>
    <mergeCell ref="E6:J6"/>
    <mergeCell ref="A8:B8"/>
    <mergeCell ref="C8:J8"/>
    <mergeCell ref="A9:B9"/>
    <mergeCell ref="C9:J9"/>
    <mergeCell ref="A11:B11"/>
    <mergeCell ref="C11:F11"/>
    <mergeCell ref="H11:J11"/>
    <mergeCell ref="A12:B12"/>
    <mergeCell ref="C12:F12"/>
    <mergeCell ref="H12:J12"/>
    <mergeCell ref="A13:B13"/>
    <mergeCell ref="C13:F13"/>
    <mergeCell ref="H13:J13"/>
    <mergeCell ref="A14:B14"/>
    <mergeCell ref="C14:F14"/>
    <mergeCell ref="H14:J14"/>
    <mergeCell ref="A15:J15"/>
    <mergeCell ref="A16:J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A31:F31"/>
    <mergeCell ref="G31:J31"/>
    <mergeCell ref="B26:E26"/>
    <mergeCell ref="B27:E27"/>
    <mergeCell ref="B28:E28"/>
    <mergeCell ref="A29:B29"/>
    <mergeCell ref="C29:J29"/>
  </mergeCells>
  <printOptions horizontalCentered="1"/>
  <pageMargins left="0.27559055118110237" right="7.874015748031496E-2" top="0.19685039370078741" bottom="0.19685039370078741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topLeftCell="A46" workbookViewId="0">
      <selection activeCell="N53" sqref="N53"/>
    </sheetView>
  </sheetViews>
  <sheetFormatPr defaultRowHeight="15" x14ac:dyDescent="0.25"/>
  <cols>
    <col min="1" max="1" width="6.7109375" style="12" customWidth="1"/>
    <col min="2" max="2" width="7.7109375" style="12" customWidth="1"/>
    <col min="3" max="3" width="8.7109375" style="12" customWidth="1"/>
    <col min="4" max="4" width="10.7109375" style="12" customWidth="1"/>
    <col min="5" max="5" width="8.7109375" style="12" customWidth="1"/>
    <col min="6" max="6" width="7.140625" style="12" customWidth="1"/>
    <col min="7" max="8" width="12.7109375" style="12" customWidth="1"/>
    <col min="9" max="9" width="13.28515625" style="12" customWidth="1"/>
    <col min="10" max="10" width="12.7109375" style="12" customWidth="1"/>
    <col min="11" max="11" width="13.140625" style="87" bestFit="1" customWidth="1"/>
    <col min="12" max="16384" width="9.140625" style="12"/>
  </cols>
  <sheetData>
    <row r="1" spans="1:11" s="11" customFormat="1" ht="10.5" x14ac:dyDescent="0.25">
      <c r="K1" s="83"/>
    </row>
    <row r="2" spans="1:11" s="23" customFormat="1" ht="23.1" customHeight="1" x14ac:dyDescent="0.25">
      <c r="D2" s="23" t="s">
        <v>31</v>
      </c>
      <c r="E2" s="67" t="s">
        <v>23</v>
      </c>
      <c r="F2" s="67"/>
      <c r="G2" s="67"/>
      <c r="H2" s="67"/>
      <c r="I2" s="67"/>
      <c r="J2" s="67"/>
      <c r="K2" s="84"/>
    </row>
    <row r="3" spans="1:11" s="23" customFormat="1" ht="18" customHeight="1" x14ac:dyDescent="0.25">
      <c r="D3" s="23" t="s">
        <v>32</v>
      </c>
      <c r="E3" s="68" t="s">
        <v>140</v>
      </c>
      <c r="F3" s="67"/>
      <c r="G3" s="67"/>
      <c r="H3" s="67"/>
      <c r="I3" s="67"/>
      <c r="J3" s="67"/>
      <c r="K3" s="84"/>
    </row>
    <row r="4" spans="1:11" s="23" customFormat="1" ht="18" customHeight="1" x14ac:dyDescent="0.25">
      <c r="D4" s="23" t="s">
        <v>33</v>
      </c>
      <c r="E4" s="68" t="s">
        <v>42</v>
      </c>
      <c r="F4" s="67"/>
      <c r="G4" s="67"/>
      <c r="H4" s="23" t="s">
        <v>34</v>
      </c>
      <c r="I4" s="68" t="s">
        <v>43</v>
      </c>
      <c r="J4" s="67"/>
      <c r="K4" s="84"/>
    </row>
    <row r="5" spans="1:11" s="23" customFormat="1" ht="18" customHeight="1" x14ac:dyDescent="0.25">
      <c r="D5" s="23" t="s">
        <v>28</v>
      </c>
      <c r="E5" s="68" t="s">
        <v>44</v>
      </c>
      <c r="F5" s="67"/>
      <c r="G5" s="67"/>
      <c r="H5" s="23" t="s">
        <v>35</v>
      </c>
      <c r="I5" s="67" t="s">
        <v>36</v>
      </c>
      <c r="J5" s="67"/>
      <c r="K5" s="84"/>
    </row>
    <row r="6" spans="1:11" s="23" customFormat="1" ht="18" customHeight="1" x14ac:dyDescent="0.25">
      <c r="D6" s="23" t="s">
        <v>29</v>
      </c>
      <c r="E6" s="69" t="s">
        <v>45</v>
      </c>
      <c r="F6" s="70"/>
      <c r="G6" s="70"/>
      <c r="H6" s="70"/>
      <c r="I6" s="70"/>
      <c r="J6" s="70"/>
      <c r="K6" s="84"/>
    </row>
    <row r="7" spans="1:11" s="11" customFormat="1" ht="11.25" thickBot="1" x14ac:dyDescent="0.3">
      <c r="K7" s="83"/>
    </row>
    <row r="8" spans="1:11" s="1" customFormat="1" ht="21" customHeight="1" thickTop="1" x14ac:dyDescent="0.25">
      <c r="A8" s="71" t="s">
        <v>24</v>
      </c>
      <c r="B8" s="72"/>
      <c r="C8" s="73"/>
      <c r="D8" s="74"/>
      <c r="E8" s="74"/>
      <c r="F8" s="74"/>
      <c r="G8" s="74"/>
      <c r="H8" s="74"/>
      <c r="I8" s="74"/>
      <c r="J8" s="75"/>
      <c r="K8" s="85"/>
    </row>
    <row r="9" spans="1:11" s="1" customFormat="1" ht="21" customHeight="1" x14ac:dyDescent="0.25">
      <c r="A9" s="76" t="s">
        <v>25</v>
      </c>
      <c r="B9" s="63"/>
      <c r="C9" s="64"/>
      <c r="D9" s="65"/>
      <c r="E9" s="65"/>
      <c r="F9" s="65"/>
      <c r="G9" s="65"/>
      <c r="H9" s="65"/>
      <c r="I9" s="65"/>
      <c r="J9" s="66"/>
      <c r="K9" s="85"/>
    </row>
    <row r="10" spans="1:11" s="1" customFormat="1" ht="21" customHeight="1" x14ac:dyDescent="0.25">
      <c r="A10" s="62" t="s">
        <v>26</v>
      </c>
      <c r="B10" s="63"/>
      <c r="C10" s="64"/>
      <c r="D10" s="65"/>
      <c r="E10" s="65"/>
      <c r="F10" s="65"/>
      <c r="G10" s="65"/>
      <c r="H10" s="65"/>
      <c r="I10" s="65"/>
      <c r="J10" s="66"/>
      <c r="K10" s="85"/>
    </row>
    <row r="11" spans="1:11" s="3" customFormat="1" ht="21" customHeight="1" x14ac:dyDescent="0.25">
      <c r="A11" s="42" t="s">
        <v>27</v>
      </c>
      <c r="B11" s="43"/>
      <c r="C11" s="58"/>
      <c r="D11" s="59"/>
      <c r="E11" s="59"/>
      <c r="F11" s="60"/>
      <c r="G11" s="2" t="s">
        <v>34</v>
      </c>
      <c r="H11" s="47"/>
      <c r="I11" s="48"/>
      <c r="J11" s="49"/>
      <c r="K11" s="86"/>
    </row>
    <row r="12" spans="1:11" s="3" customFormat="1" ht="21" customHeight="1" x14ac:dyDescent="0.25">
      <c r="A12" s="42" t="s">
        <v>28</v>
      </c>
      <c r="B12" s="43"/>
      <c r="C12" s="61"/>
      <c r="D12" s="45"/>
      <c r="E12" s="45"/>
      <c r="F12" s="46"/>
      <c r="G12" s="4" t="s">
        <v>37</v>
      </c>
      <c r="H12" s="47"/>
      <c r="I12" s="48"/>
      <c r="J12" s="49"/>
      <c r="K12" s="86"/>
    </row>
    <row r="13" spans="1:11" s="3" customFormat="1" ht="21" customHeight="1" x14ac:dyDescent="0.25">
      <c r="A13" s="42" t="s">
        <v>29</v>
      </c>
      <c r="B13" s="43"/>
      <c r="C13" s="44"/>
      <c r="D13" s="45"/>
      <c r="E13" s="45"/>
      <c r="F13" s="46"/>
      <c r="G13" s="5" t="s">
        <v>38</v>
      </c>
      <c r="H13" s="47"/>
      <c r="I13" s="48"/>
      <c r="J13" s="49"/>
      <c r="K13" s="86"/>
    </row>
    <row r="14" spans="1:11" s="3" customFormat="1" ht="21" customHeight="1" thickBot="1" x14ac:dyDescent="0.3">
      <c r="A14" s="50" t="s">
        <v>30</v>
      </c>
      <c r="B14" s="51"/>
      <c r="C14" s="52" t="s">
        <v>138</v>
      </c>
      <c r="D14" s="53"/>
      <c r="E14" s="53"/>
      <c r="F14" s="54"/>
      <c r="G14" s="6" t="s">
        <v>39</v>
      </c>
      <c r="H14" s="55" t="s">
        <v>47</v>
      </c>
      <c r="I14" s="56"/>
      <c r="J14" s="57"/>
      <c r="K14" s="86"/>
    </row>
    <row r="15" spans="1:11" ht="21" customHeight="1" thickTop="1" x14ac:dyDescent="0.25">
      <c r="A15" s="39" t="s">
        <v>41</v>
      </c>
      <c r="B15" s="39"/>
      <c r="C15" s="39"/>
      <c r="D15" s="39"/>
      <c r="E15" s="39"/>
      <c r="F15" s="39"/>
      <c r="G15" s="39"/>
      <c r="H15" s="39"/>
      <c r="I15" s="39"/>
      <c r="J15" s="39"/>
    </row>
    <row r="16" spans="1:11" s="13" customFormat="1" ht="33" customHeight="1" x14ac:dyDescent="0.25">
      <c r="A16" s="40" t="s">
        <v>46</v>
      </c>
      <c r="B16" s="41"/>
      <c r="C16" s="41"/>
      <c r="D16" s="41"/>
      <c r="E16" s="41"/>
      <c r="F16" s="41"/>
      <c r="G16" s="41"/>
      <c r="H16" s="41"/>
      <c r="I16" s="41"/>
      <c r="J16" s="41"/>
      <c r="K16" s="88"/>
    </row>
    <row r="17" spans="1:11" s="26" customFormat="1" ht="23.1" customHeight="1" x14ac:dyDescent="0.25">
      <c r="A17" s="24" t="s">
        <v>0</v>
      </c>
      <c r="B17" s="38" t="s">
        <v>1</v>
      </c>
      <c r="C17" s="38"/>
      <c r="D17" s="38"/>
      <c r="E17" s="38"/>
      <c r="F17" s="25" t="s">
        <v>2</v>
      </c>
      <c r="G17" s="25" t="s">
        <v>3</v>
      </c>
      <c r="H17" s="25" t="s">
        <v>4</v>
      </c>
      <c r="I17" s="25" t="s">
        <v>5</v>
      </c>
      <c r="J17" s="24" t="s">
        <v>6</v>
      </c>
      <c r="K17" s="84"/>
    </row>
    <row r="18" spans="1:11" s="26" customFormat="1" ht="23.1" customHeight="1" x14ac:dyDescent="0.25">
      <c r="A18" s="25" t="s">
        <v>50</v>
      </c>
      <c r="B18" s="38" t="s">
        <v>51</v>
      </c>
      <c r="C18" s="38"/>
      <c r="D18" s="38"/>
      <c r="E18" s="38"/>
      <c r="F18" s="25"/>
      <c r="G18" s="25"/>
      <c r="H18" s="25"/>
      <c r="I18" s="25"/>
      <c r="J18" s="24"/>
      <c r="K18" s="84" t="s">
        <v>139</v>
      </c>
    </row>
    <row r="19" spans="1:11" s="10" customFormat="1" ht="38.1" customHeight="1" x14ac:dyDescent="0.25">
      <c r="A19" s="7">
        <v>1</v>
      </c>
      <c r="B19" s="29" t="s">
        <v>68</v>
      </c>
      <c r="C19" s="30"/>
      <c r="D19" s="30"/>
      <c r="E19" s="30"/>
      <c r="F19" s="14" t="s">
        <v>52</v>
      </c>
      <c r="G19" s="9">
        <v>1</v>
      </c>
      <c r="H19" s="15">
        <v>2300000</v>
      </c>
      <c r="I19" s="16">
        <f>G19*H19</f>
        <v>2300000</v>
      </c>
      <c r="J19" s="8" t="s">
        <v>69</v>
      </c>
      <c r="K19" s="89">
        <f>H19*0.65</f>
        <v>1495000</v>
      </c>
    </row>
    <row r="20" spans="1:11" s="10" customFormat="1" ht="38.1" customHeight="1" x14ac:dyDescent="0.25">
      <c r="A20" s="7">
        <v>2</v>
      </c>
      <c r="B20" s="29" t="s">
        <v>70</v>
      </c>
      <c r="C20" s="29"/>
      <c r="D20" s="29"/>
      <c r="E20" s="29"/>
      <c r="F20" s="14" t="s">
        <v>53</v>
      </c>
      <c r="G20" s="9">
        <v>1</v>
      </c>
      <c r="H20" s="15">
        <v>720000</v>
      </c>
      <c r="I20" s="16">
        <f t="shared" ref="I20:I26" si="0">G20*H20</f>
        <v>720000</v>
      </c>
      <c r="J20" s="8" t="s">
        <v>69</v>
      </c>
      <c r="K20" s="89">
        <f t="shared" ref="K20:K26" si="1">H20*0.65</f>
        <v>468000</v>
      </c>
    </row>
    <row r="21" spans="1:11" s="10" customFormat="1" ht="38.1" customHeight="1" x14ac:dyDescent="0.25">
      <c r="A21" s="7">
        <v>3</v>
      </c>
      <c r="B21" s="29" t="s">
        <v>71</v>
      </c>
      <c r="C21" s="30"/>
      <c r="D21" s="30"/>
      <c r="E21" s="30"/>
      <c r="F21" s="14" t="s">
        <v>52</v>
      </c>
      <c r="G21" s="9">
        <v>1</v>
      </c>
      <c r="H21" s="15">
        <v>3300000</v>
      </c>
      <c r="I21" s="16">
        <f t="shared" si="0"/>
        <v>3300000</v>
      </c>
      <c r="J21" s="8" t="s">
        <v>72</v>
      </c>
      <c r="K21" s="89">
        <f t="shared" si="1"/>
        <v>2145000</v>
      </c>
    </row>
    <row r="22" spans="1:11" s="10" customFormat="1" ht="38.1" customHeight="1" x14ac:dyDescent="0.25">
      <c r="A22" s="7">
        <v>4</v>
      </c>
      <c r="B22" s="29" t="s">
        <v>73</v>
      </c>
      <c r="C22" s="30"/>
      <c r="D22" s="30"/>
      <c r="E22" s="30"/>
      <c r="F22" s="14" t="s">
        <v>53</v>
      </c>
      <c r="G22" s="9">
        <v>1</v>
      </c>
      <c r="H22" s="15">
        <v>960000</v>
      </c>
      <c r="I22" s="16">
        <f t="shared" si="0"/>
        <v>960000</v>
      </c>
      <c r="J22" s="8" t="s">
        <v>72</v>
      </c>
      <c r="K22" s="89">
        <f t="shared" si="1"/>
        <v>624000</v>
      </c>
    </row>
    <row r="23" spans="1:11" s="10" customFormat="1" ht="23.1" customHeight="1" x14ac:dyDescent="0.25">
      <c r="A23" s="7">
        <v>5</v>
      </c>
      <c r="B23" s="29" t="s">
        <v>129</v>
      </c>
      <c r="C23" s="30"/>
      <c r="D23" s="30"/>
      <c r="E23" s="30"/>
      <c r="F23" s="14" t="s">
        <v>52</v>
      </c>
      <c r="G23" s="9">
        <v>1</v>
      </c>
      <c r="H23" s="15">
        <v>3500000</v>
      </c>
      <c r="I23" s="16">
        <f t="shared" si="0"/>
        <v>3500000</v>
      </c>
      <c r="J23" s="8" t="s">
        <v>74</v>
      </c>
      <c r="K23" s="89">
        <f t="shared" si="1"/>
        <v>2275000</v>
      </c>
    </row>
    <row r="24" spans="1:11" s="10" customFormat="1" ht="23.1" customHeight="1" x14ac:dyDescent="0.25">
      <c r="A24" s="7">
        <v>6</v>
      </c>
      <c r="B24" s="29" t="s">
        <v>129</v>
      </c>
      <c r="C24" s="30"/>
      <c r="D24" s="30"/>
      <c r="E24" s="30"/>
      <c r="F24" s="14" t="s">
        <v>53</v>
      </c>
      <c r="G24" s="9">
        <v>1</v>
      </c>
      <c r="H24" s="15">
        <v>1040000</v>
      </c>
      <c r="I24" s="16">
        <f t="shared" si="0"/>
        <v>1040000</v>
      </c>
      <c r="J24" s="8" t="s">
        <v>74</v>
      </c>
      <c r="K24" s="89">
        <f t="shared" si="1"/>
        <v>676000</v>
      </c>
    </row>
    <row r="25" spans="1:11" s="10" customFormat="1" ht="23.1" customHeight="1" x14ac:dyDescent="0.25">
      <c r="A25" s="7">
        <v>7</v>
      </c>
      <c r="B25" s="29" t="s">
        <v>126</v>
      </c>
      <c r="C25" s="30"/>
      <c r="D25" s="30"/>
      <c r="E25" s="30"/>
      <c r="F25" s="14" t="s">
        <v>52</v>
      </c>
      <c r="G25" s="9">
        <v>1</v>
      </c>
      <c r="H25" s="15">
        <v>1660000</v>
      </c>
      <c r="I25" s="16">
        <f t="shared" si="0"/>
        <v>1660000</v>
      </c>
      <c r="J25" s="8" t="s">
        <v>75</v>
      </c>
      <c r="K25" s="89">
        <f t="shared" si="1"/>
        <v>1079000</v>
      </c>
    </row>
    <row r="26" spans="1:11" s="10" customFormat="1" ht="23.1" customHeight="1" x14ac:dyDescent="0.25">
      <c r="A26" s="7">
        <v>9</v>
      </c>
      <c r="B26" s="29" t="s">
        <v>127</v>
      </c>
      <c r="C26" s="30"/>
      <c r="D26" s="30"/>
      <c r="E26" s="30"/>
      <c r="F26" s="14" t="s">
        <v>52</v>
      </c>
      <c r="G26" s="9">
        <v>1</v>
      </c>
      <c r="H26" s="15">
        <v>2300000</v>
      </c>
      <c r="I26" s="16">
        <f t="shared" si="0"/>
        <v>2300000</v>
      </c>
      <c r="J26" s="8" t="s">
        <v>76</v>
      </c>
      <c r="K26" s="89">
        <f t="shared" si="1"/>
        <v>1495000</v>
      </c>
    </row>
    <row r="27" spans="1:11" s="26" customFormat="1" ht="23.1" customHeight="1" x14ac:dyDescent="0.25">
      <c r="A27" s="25" t="s">
        <v>54</v>
      </c>
      <c r="B27" s="37" t="s">
        <v>55</v>
      </c>
      <c r="C27" s="38"/>
      <c r="D27" s="38"/>
      <c r="E27" s="38"/>
      <c r="F27" s="25"/>
      <c r="G27" s="25"/>
      <c r="H27" s="25"/>
      <c r="I27" s="25"/>
      <c r="J27" s="24"/>
      <c r="K27" s="84" t="s">
        <v>139</v>
      </c>
    </row>
    <row r="28" spans="1:11" s="10" customFormat="1" ht="23.1" customHeight="1" x14ac:dyDescent="0.25">
      <c r="A28" s="7">
        <v>2</v>
      </c>
      <c r="B28" s="29" t="s">
        <v>79</v>
      </c>
      <c r="C28" s="30"/>
      <c r="D28" s="30"/>
      <c r="E28" s="30"/>
      <c r="F28" s="14" t="s">
        <v>52</v>
      </c>
      <c r="G28" s="9">
        <v>1</v>
      </c>
      <c r="H28" s="15">
        <v>1900000</v>
      </c>
      <c r="I28" s="16">
        <f>G28*H28</f>
        <v>1900000</v>
      </c>
      <c r="J28" s="8" t="s">
        <v>80</v>
      </c>
      <c r="K28" s="89">
        <f>H28*0.65</f>
        <v>1235000</v>
      </c>
    </row>
    <row r="29" spans="1:11" s="10" customFormat="1" ht="23.1" customHeight="1" x14ac:dyDescent="0.25">
      <c r="A29" s="7">
        <v>3</v>
      </c>
      <c r="B29" s="29" t="s">
        <v>81</v>
      </c>
      <c r="C29" s="30"/>
      <c r="D29" s="30"/>
      <c r="E29" s="30"/>
      <c r="F29" s="14" t="s">
        <v>53</v>
      </c>
      <c r="G29" s="9">
        <v>1</v>
      </c>
      <c r="H29" s="15">
        <v>580000</v>
      </c>
      <c r="I29" s="16">
        <f>G29*H29</f>
        <v>580000</v>
      </c>
      <c r="J29" s="8" t="s">
        <v>80</v>
      </c>
      <c r="K29" s="89">
        <f>H29*0.65</f>
        <v>377000</v>
      </c>
    </row>
    <row r="30" spans="1:11" s="10" customFormat="1" ht="23.1" customHeight="1" x14ac:dyDescent="0.25">
      <c r="A30" s="7">
        <v>4</v>
      </c>
      <c r="B30" s="29" t="s">
        <v>128</v>
      </c>
      <c r="C30" s="30"/>
      <c r="D30" s="30"/>
      <c r="E30" s="30"/>
      <c r="F30" s="14" t="s">
        <v>52</v>
      </c>
      <c r="G30" s="9">
        <v>1</v>
      </c>
      <c r="H30" s="15">
        <v>3550000</v>
      </c>
      <c r="I30" s="16">
        <f>G30*H30</f>
        <v>3550000</v>
      </c>
      <c r="J30" s="8" t="s">
        <v>82</v>
      </c>
      <c r="K30" s="89">
        <f t="shared" ref="K30:K65" si="2">H30*0.65</f>
        <v>2307500</v>
      </c>
    </row>
    <row r="31" spans="1:11" s="10" customFormat="1" ht="23.1" customHeight="1" x14ac:dyDescent="0.25">
      <c r="A31" s="7">
        <v>5</v>
      </c>
      <c r="B31" s="29" t="s">
        <v>128</v>
      </c>
      <c r="C31" s="30"/>
      <c r="D31" s="30"/>
      <c r="E31" s="30"/>
      <c r="F31" s="14" t="s">
        <v>53</v>
      </c>
      <c r="G31" s="9">
        <v>1</v>
      </c>
      <c r="H31" s="15">
        <v>1050000</v>
      </c>
      <c r="I31" s="16">
        <f t="shared" ref="I31:I39" si="3">G31*H31</f>
        <v>1050000</v>
      </c>
      <c r="J31" s="8" t="s">
        <v>82</v>
      </c>
      <c r="K31" s="89">
        <f t="shared" si="2"/>
        <v>682500</v>
      </c>
    </row>
    <row r="32" spans="1:11" s="10" customFormat="1" ht="23.1" customHeight="1" x14ac:dyDescent="0.25">
      <c r="A32" s="7">
        <v>6</v>
      </c>
      <c r="B32" s="29" t="s">
        <v>83</v>
      </c>
      <c r="C32" s="30"/>
      <c r="D32" s="30"/>
      <c r="E32" s="30"/>
      <c r="F32" s="14" t="s">
        <v>52</v>
      </c>
      <c r="G32" s="9">
        <v>1</v>
      </c>
      <c r="H32" s="15">
        <v>3750000</v>
      </c>
      <c r="I32" s="16">
        <f t="shared" si="3"/>
        <v>3750000</v>
      </c>
      <c r="J32" s="8" t="s">
        <v>84</v>
      </c>
      <c r="K32" s="89">
        <f t="shared" si="2"/>
        <v>2437500</v>
      </c>
    </row>
    <row r="33" spans="1:11" s="10" customFormat="1" ht="23.1" customHeight="1" x14ac:dyDescent="0.25">
      <c r="A33" s="7">
        <v>7</v>
      </c>
      <c r="B33" s="29" t="s">
        <v>85</v>
      </c>
      <c r="C33" s="30"/>
      <c r="D33" s="30"/>
      <c r="E33" s="30"/>
      <c r="F33" s="14" t="s">
        <v>53</v>
      </c>
      <c r="G33" s="9">
        <v>1</v>
      </c>
      <c r="H33" s="15">
        <v>1080000</v>
      </c>
      <c r="I33" s="16">
        <f t="shared" si="3"/>
        <v>1080000</v>
      </c>
      <c r="J33" s="8" t="s">
        <v>84</v>
      </c>
      <c r="K33" s="89">
        <f t="shared" si="2"/>
        <v>702000</v>
      </c>
    </row>
    <row r="34" spans="1:11" s="10" customFormat="1" ht="23.1" customHeight="1" x14ac:dyDescent="0.25">
      <c r="A34" s="7">
        <v>8</v>
      </c>
      <c r="B34" s="29" t="s">
        <v>86</v>
      </c>
      <c r="C34" s="30"/>
      <c r="D34" s="30"/>
      <c r="E34" s="30"/>
      <c r="F34" s="14" t="s">
        <v>56</v>
      </c>
      <c r="G34" s="9">
        <v>1</v>
      </c>
      <c r="H34" s="15">
        <v>240000</v>
      </c>
      <c r="I34" s="16">
        <f t="shared" si="3"/>
        <v>240000</v>
      </c>
      <c r="J34" s="8" t="s">
        <v>84</v>
      </c>
      <c r="K34" s="89">
        <f t="shared" si="2"/>
        <v>156000</v>
      </c>
    </row>
    <row r="35" spans="1:11" s="10" customFormat="1" ht="23.1" customHeight="1" x14ac:dyDescent="0.25">
      <c r="A35" s="7">
        <v>9</v>
      </c>
      <c r="B35" s="29" t="s">
        <v>130</v>
      </c>
      <c r="C35" s="30"/>
      <c r="D35" s="30"/>
      <c r="E35" s="30"/>
      <c r="F35" s="14" t="s">
        <v>52</v>
      </c>
      <c r="G35" s="9">
        <v>1</v>
      </c>
      <c r="H35" s="15">
        <v>4750000</v>
      </c>
      <c r="I35" s="16">
        <f t="shared" si="3"/>
        <v>4750000</v>
      </c>
      <c r="J35" s="8" t="s">
        <v>87</v>
      </c>
      <c r="K35" s="89">
        <f t="shared" si="2"/>
        <v>3087500</v>
      </c>
    </row>
    <row r="36" spans="1:11" s="10" customFormat="1" ht="23.1" customHeight="1" x14ac:dyDescent="0.25">
      <c r="A36" s="7">
        <v>10</v>
      </c>
      <c r="B36" s="29" t="s">
        <v>130</v>
      </c>
      <c r="C36" s="30"/>
      <c r="D36" s="30"/>
      <c r="E36" s="30"/>
      <c r="F36" s="14" t="s">
        <v>53</v>
      </c>
      <c r="G36" s="9">
        <v>1</v>
      </c>
      <c r="H36" s="15">
        <v>1350000</v>
      </c>
      <c r="I36" s="16">
        <f t="shared" si="3"/>
        <v>1350000</v>
      </c>
      <c r="J36" s="8" t="s">
        <v>87</v>
      </c>
      <c r="K36" s="89">
        <f t="shared" si="2"/>
        <v>877500</v>
      </c>
    </row>
    <row r="37" spans="1:11" s="10" customFormat="1" ht="23.1" customHeight="1" x14ac:dyDescent="0.25">
      <c r="A37" s="7">
        <v>11</v>
      </c>
      <c r="B37" s="29" t="s">
        <v>130</v>
      </c>
      <c r="C37" s="30"/>
      <c r="D37" s="30"/>
      <c r="E37" s="30"/>
      <c r="F37" s="14" t="s">
        <v>56</v>
      </c>
      <c r="G37" s="9">
        <v>1</v>
      </c>
      <c r="H37" s="15">
        <v>320000</v>
      </c>
      <c r="I37" s="16">
        <f t="shared" si="3"/>
        <v>320000</v>
      </c>
      <c r="J37" s="8" t="s">
        <v>87</v>
      </c>
      <c r="K37" s="89">
        <f t="shared" si="2"/>
        <v>208000</v>
      </c>
    </row>
    <row r="38" spans="1:11" s="10" customFormat="1" ht="23.1" customHeight="1" x14ac:dyDescent="0.25">
      <c r="A38" s="7">
        <v>12</v>
      </c>
      <c r="B38" s="29" t="s">
        <v>88</v>
      </c>
      <c r="C38" s="30"/>
      <c r="D38" s="30"/>
      <c r="E38" s="30"/>
      <c r="F38" s="14" t="s">
        <v>52</v>
      </c>
      <c r="G38" s="9">
        <v>1</v>
      </c>
      <c r="H38" s="15">
        <v>1700000</v>
      </c>
      <c r="I38" s="16">
        <f t="shared" si="3"/>
        <v>1700000</v>
      </c>
      <c r="J38" s="8" t="s">
        <v>89</v>
      </c>
      <c r="K38" s="89">
        <f t="shared" si="2"/>
        <v>1105000</v>
      </c>
    </row>
    <row r="39" spans="1:11" s="10" customFormat="1" ht="23.1" customHeight="1" x14ac:dyDescent="0.25">
      <c r="A39" s="7">
        <v>13</v>
      </c>
      <c r="B39" s="29" t="s">
        <v>90</v>
      </c>
      <c r="C39" s="30"/>
      <c r="D39" s="30"/>
      <c r="E39" s="30"/>
      <c r="F39" s="14" t="s">
        <v>53</v>
      </c>
      <c r="G39" s="9">
        <v>1</v>
      </c>
      <c r="H39" s="15">
        <v>540000</v>
      </c>
      <c r="I39" s="16">
        <f t="shared" si="3"/>
        <v>540000</v>
      </c>
      <c r="J39" s="8" t="s">
        <v>89</v>
      </c>
      <c r="K39" s="89">
        <f t="shared" si="2"/>
        <v>351000</v>
      </c>
    </row>
    <row r="40" spans="1:11" s="26" customFormat="1" ht="23.1" customHeight="1" x14ac:dyDescent="0.25">
      <c r="A40" s="25" t="s">
        <v>57</v>
      </c>
      <c r="B40" s="37" t="s">
        <v>58</v>
      </c>
      <c r="C40" s="38"/>
      <c r="D40" s="38"/>
      <c r="E40" s="38"/>
      <c r="F40" s="25"/>
      <c r="G40" s="25"/>
      <c r="H40" s="25"/>
      <c r="I40" s="25"/>
      <c r="J40" s="24"/>
      <c r="K40" s="84" t="s">
        <v>139</v>
      </c>
    </row>
    <row r="41" spans="1:11" s="10" customFormat="1" ht="23.1" customHeight="1" x14ac:dyDescent="0.25">
      <c r="A41" s="7">
        <v>1</v>
      </c>
      <c r="B41" s="29" t="s">
        <v>131</v>
      </c>
      <c r="C41" s="30"/>
      <c r="D41" s="30"/>
      <c r="E41" s="30"/>
      <c r="F41" s="14" t="s">
        <v>52</v>
      </c>
      <c r="G41" s="9">
        <v>1</v>
      </c>
      <c r="H41" s="15">
        <v>2900000</v>
      </c>
      <c r="I41" s="16">
        <f>G41*H41</f>
        <v>2900000</v>
      </c>
      <c r="J41" s="8" t="s">
        <v>91</v>
      </c>
      <c r="K41" s="89">
        <f t="shared" si="2"/>
        <v>1885000</v>
      </c>
    </row>
    <row r="42" spans="1:11" s="10" customFormat="1" ht="23.1" customHeight="1" x14ac:dyDescent="0.25">
      <c r="A42" s="7">
        <v>2</v>
      </c>
      <c r="B42" s="29" t="s">
        <v>92</v>
      </c>
      <c r="C42" s="30"/>
      <c r="D42" s="30"/>
      <c r="E42" s="30"/>
      <c r="F42" s="14" t="s">
        <v>53</v>
      </c>
      <c r="G42" s="9">
        <v>1</v>
      </c>
      <c r="H42" s="15">
        <v>860000</v>
      </c>
      <c r="I42" s="16">
        <f t="shared" ref="I42:I50" si="4">G42*H42</f>
        <v>860000</v>
      </c>
      <c r="J42" s="8" t="s">
        <v>91</v>
      </c>
      <c r="K42" s="89">
        <f t="shared" si="2"/>
        <v>559000</v>
      </c>
    </row>
    <row r="43" spans="1:11" s="10" customFormat="1" ht="23.1" customHeight="1" x14ac:dyDescent="0.25">
      <c r="A43" s="7">
        <v>3</v>
      </c>
      <c r="B43" s="29" t="s">
        <v>93</v>
      </c>
      <c r="C43" s="30"/>
      <c r="D43" s="30"/>
      <c r="E43" s="30"/>
      <c r="F43" s="14" t="s">
        <v>52</v>
      </c>
      <c r="G43" s="9">
        <v>1</v>
      </c>
      <c r="H43" s="15">
        <v>4500000</v>
      </c>
      <c r="I43" s="16">
        <f t="shared" si="4"/>
        <v>4500000</v>
      </c>
      <c r="J43" s="8" t="s">
        <v>94</v>
      </c>
      <c r="K43" s="89">
        <f t="shared" si="2"/>
        <v>2925000</v>
      </c>
    </row>
    <row r="44" spans="1:11" s="10" customFormat="1" ht="23.1" customHeight="1" x14ac:dyDescent="0.25">
      <c r="A44" s="7">
        <v>4</v>
      </c>
      <c r="B44" s="29" t="s">
        <v>95</v>
      </c>
      <c r="C44" s="30"/>
      <c r="D44" s="30"/>
      <c r="E44" s="30"/>
      <c r="F44" s="14" t="s">
        <v>53</v>
      </c>
      <c r="G44" s="9">
        <v>1</v>
      </c>
      <c r="H44" s="15">
        <v>1350000</v>
      </c>
      <c r="I44" s="16">
        <f t="shared" si="4"/>
        <v>1350000</v>
      </c>
      <c r="J44" s="8" t="s">
        <v>94</v>
      </c>
      <c r="K44" s="89">
        <f t="shared" si="2"/>
        <v>877500</v>
      </c>
    </row>
    <row r="45" spans="1:11" s="10" customFormat="1" ht="23.1" customHeight="1" x14ac:dyDescent="0.25">
      <c r="A45" s="7">
        <v>5</v>
      </c>
      <c r="B45" s="29" t="s">
        <v>96</v>
      </c>
      <c r="C45" s="30"/>
      <c r="D45" s="30"/>
      <c r="E45" s="30"/>
      <c r="F45" s="14" t="s">
        <v>56</v>
      </c>
      <c r="G45" s="9">
        <v>1</v>
      </c>
      <c r="H45" s="15">
        <v>300000</v>
      </c>
      <c r="I45" s="16">
        <f t="shared" si="4"/>
        <v>300000</v>
      </c>
      <c r="J45" s="8" t="s">
        <v>94</v>
      </c>
      <c r="K45" s="89">
        <f t="shared" si="2"/>
        <v>195000</v>
      </c>
    </row>
    <row r="46" spans="1:11" s="10" customFormat="1" ht="23.1" customHeight="1" x14ac:dyDescent="0.25">
      <c r="A46" s="7">
        <v>6</v>
      </c>
      <c r="B46" s="29" t="s">
        <v>97</v>
      </c>
      <c r="C46" s="30"/>
      <c r="D46" s="30"/>
      <c r="E46" s="30"/>
      <c r="F46" s="14" t="s">
        <v>52</v>
      </c>
      <c r="G46" s="9">
        <v>1</v>
      </c>
      <c r="H46" s="15">
        <v>5500000</v>
      </c>
      <c r="I46" s="16">
        <f t="shared" si="4"/>
        <v>5500000</v>
      </c>
      <c r="J46" s="8" t="s">
        <v>98</v>
      </c>
      <c r="K46" s="89">
        <f t="shared" si="2"/>
        <v>3575000</v>
      </c>
    </row>
    <row r="47" spans="1:11" s="10" customFormat="1" ht="23.1" customHeight="1" x14ac:dyDescent="0.25">
      <c r="A47" s="7">
        <v>7</v>
      </c>
      <c r="B47" s="29" t="s">
        <v>99</v>
      </c>
      <c r="C47" s="30"/>
      <c r="D47" s="30"/>
      <c r="E47" s="30"/>
      <c r="F47" s="14" t="s">
        <v>53</v>
      </c>
      <c r="G47" s="9">
        <v>1</v>
      </c>
      <c r="H47" s="15">
        <v>1650000</v>
      </c>
      <c r="I47" s="16">
        <f t="shared" si="4"/>
        <v>1650000</v>
      </c>
      <c r="J47" s="8" t="s">
        <v>98</v>
      </c>
      <c r="K47" s="89">
        <f t="shared" si="2"/>
        <v>1072500</v>
      </c>
    </row>
    <row r="48" spans="1:11" s="10" customFormat="1" ht="23.1" customHeight="1" x14ac:dyDescent="0.25">
      <c r="A48" s="7">
        <v>8</v>
      </c>
      <c r="B48" s="29" t="s">
        <v>100</v>
      </c>
      <c r="C48" s="30"/>
      <c r="D48" s="30"/>
      <c r="E48" s="30"/>
      <c r="F48" s="14" t="s">
        <v>56</v>
      </c>
      <c r="G48" s="9">
        <v>1</v>
      </c>
      <c r="H48" s="15">
        <v>340000</v>
      </c>
      <c r="I48" s="16">
        <f t="shared" si="4"/>
        <v>340000</v>
      </c>
      <c r="J48" s="8" t="s">
        <v>98</v>
      </c>
      <c r="K48" s="89">
        <f t="shared" si="2"/>
        <v>221000</v>
      </c>
    </row>
    <row r="49" spans="1:11" s="10" customFormat="1" ht="23.1" customHeight="1" x14ac:dyDescent="0.25">
      <c r="A49" s="7">
        <v>9</v>
      </c>
      <c r="B49" s="29" t="s">
        <v>101</v>
      </c>
      <c r="C49" s="30"/>
      <c r="D49" s="30"/>
      <c r="E49" s="30"/>
      <c r="F49" s="14" t="s">
        <v>53</v>
      </c>
      <c r="G49" s="9">
        <v>1</v>
      </c>
      <c r="H49" s="15">
        <v>1850000</v>
      </c>
      <c r="I49" s="16">
        <f t="shared" si="4"/>
        <v>1850000</v>
      </c>
      <c r="J49" s="8" t="s">
        <v>102</v>
      </c>
      <c r="K49" s="89">
        <f t="shared" si="2"/>
        <v>1202500</v>
      </c>
    </row>
    <row r="50" spans="1:11" s="10" customFormat="1" ht="23.1" customHeight="1" x14ac:dyDescent="0.25">
      <c r="A50" s="7">
        <v>10</v>
      </c>
      <c r="B50" s="29" t="s">
        <v>103</v>
      </c>
      <c r="C50" s="30"/>
      <c r="D50" s="30"/>
      <c r="E50" s="30"/>
      <c r="F50" s="14" t="s">
        <v>56</v>
      </c>
      <c r="G50" s="9">
        <v>1</v>
      </c>
      <c r="H50" s="15">
        <v>450000</v>
      </c>
      <c r="I50" s="16">
        <f t="shared" si="4"/>
        <v>450000</v>
      </c>
      <c r="J50" s="8" t="s">
        <v>102</v>
      </c>
      <c r="K50" s="89">
        <f t="shared" si="2"/>
        <v>292500</v>
      </c>
    </row>
    <row r="51" spans="1:11" s="26" customFormat="1" ht="23.1" customHeight="1" x14ac:dyDescent="0.25">
      <c r="A51" s="25" t="s">
        <v>59</v>
      </c>
      <c r="B51" s="37" t="s">
        <v>60</v>
      </c>
      <c r="C51" s="38"/>
      <c r="D51" s="38"/>
      <c r="E51" s="38"/>
      <c r="F51" s="25"/>
      <c r="G51" s="25"/>
      <c r="H51" s="25"/>
      <c r="I51" s="25"/>
      <c r="J51" s="24"/>
      <c r="K51" s="84" t="s">
        <v>139</v>
      </c>
    </row>
    <row r="52" spans="1:11" s="10" customFormat="1" ht="23.1" customHeight="1" x14ac:dyDescent="0.25">
      <c r="A52" s="7">
        <v>1</v>
      </c>
      <c r="B52" s="29" t="s">
        <v>132</v>
      </c>
      <c r="C52" s="30"/>
      <c r="D52" s="30"/>
      <c r="E52" s="30"/>
      <c r="F52" s="14" t="s">
        <v>52</v>
      </c>
      <c r="G52" s="9">
        <v>1</v>
      </c>
      <c r="H52" s="15">
        <v>2650000</v>
      </c>
      <c r="I52" s="16">
        <f t="shared" ref="I52:I57" si="5">G52*H52</f>
        <v>2650000</v>
      </c>
      <c r="J52" s="8" t="s">
        <v>106</v>
      </c>
      <c r="K52" s="89">
        <f t="shared" si="2"/>
        <v>1722500</v>
      </c>
    </row>
    <row r="53" spans="1:11" s="10" customFormat="1" ht="23.1" customHeight="1" x14ac:dyDescent="0.25">
      <c r="A53" s="7">
        <v>2</v>
      </c>
      <c r="B53" s="29" t="s">
        <v>132</v>
      </c>
      <c r="C53" s="30"/>
      <c r="D53" s="30"/>
      <c r="E53" s="30"/>
      <c r="F53" s="14" t="s">
        <v>53</v>
      </c>
      <c r="G53" s="9">
        <v>1</v>
      </c>
      <c r="H53" s="15">
        <v>780000</v>
      </c>
      <c r="I53" s="16">
        <f t="shared" si="5"/>
        <v>780000</v>
      </c>
      <c r="J53" s="8" t="s">
        <v>106</v>
      </c>
      <c r="K53" s="89">
        <f t="shared" si="2"/>
        <v>507000</v>
      </c>
    </row>
    <row r="54" spans="1:11" s="10" customFormat="1" ht="23.1" customHeight="1" x14ac:dyDescent="0.25">
      <c r="A54" s="7">
        <v>3</v>
      </c>
      <c r="B54" s="29" t="s">
        <v>133</v>
      </c>
      <c r="C54" s="30"/>
      <c r="D54" s="30"/>
      <c r="E54" s="30"/>
      <c r="F54" s="14" t="s">
        <v>52</v>
      </c>
      <c r="G54" s="9">
        <v>1</v>
      </c>
      <c r="H54" s="15">
        <v>3450000</v>
      </c>
      <c r="I54" s="16">
        <f t="shared" si="5"/>
        <v>3450000</v>
      </c>
      <c r="J54" s="8" t="s">
        <v>107</v>
      </c>
      <c r="K54" s="89">
        <f t="shared" si="2"/>
        <v>2242500</v>
      </c>
    </row>
    <row r="55" spans="1:11" s="10" customFormat="1" ht="23.1" customHeight="1" x14ac:dyDescent="0.25">
      <c r="A55" s="7">
        <v>4</v>
      </c>
      <c r="B55" s="29" t="s">
        <v>133</v>
      </c>
      <c r="C55" s="30"/>
      <c r="D55" s="30"/>
      <c r="E55" s="30"/>
      <c r="F55" s="14" t="s">
        <v>53</v>
      </c>
      <c r="G55" s="9">
        <v>1</v>
      </c>
      <c r="H55" s="15">
        <v>1100000</v>
      </c>
      <c r="I55" s="16">
        <f t="shared" si="5"/>
        <v>1100000</v>
      </c>
      <c r="J55" s="8" t="s">
        <v>107</v>
      </c>
      <c r="K55" s="89">
        <f t="shared" si="2"/>
        <v>715000</v>
      </c>
    </row>
    <row r="56" spans="1:11" s="10" customFormat="1" ht="23.1" customHeight="1" x14ac:dyDescent="0.25">
      <c r="A56" s="7">
        <v>5</v>
      </c>
      <c r="B56" s="29" t="s">
        <v>134</v>
      </c>
      <c r="C56" s="30"/>
      <c r="D56" s="30"/>
      <c r="E56" s="30"/>
      <c r="F56" s="14" t="s">
        <v>53</v>
      </c>
      <c r="G56" s="9">
        <v>1</v>
      </c>
      <c r="H56" s="15">
        <v>1250000</v>
      </c>
      <c r="I56" s="16">
        <f t="shared" si="5"/>
        <v>1250000</v>
      </c>
      <c r="J56" s="8" t="s">
        <v>108</v>
      </c>
      <c r="K56" s="89">
        <f t="shared" si="2"/>
        <v>812500</v>
      </c>
    </row>
    <row r="57" spans="1:11" s="10" customFormat="1" ht="23.1" customHeight="1" x14ac:dyDescent="0.25">
      <c r="A57" s="7">
        <v>6</v>
      </c>
      <c r="B57" s="29" t="s">
        <v>134</v>
      </c>
      <c r="C57" s="30"/>
      <c r="D57" s="30"/>
      <c r="E57" s="30"/>
      <c r="F57" s="14" t="s">
        <v>56</v>
      </c>
      <c r="G57" s="9">
        <v>1</v>
      </c>
      <c r="H57" s="15">
        <v>260000</v>
      </c>
      <c r="I57" s="16">
        <f t="shared" si="5"/>
        <v>260000</v>
      </c>
      <c r="J57" s="8" t="s">
        <v>108</v>
      </c>
      <c r="K57" s="89">
        <f t="shared" si="2"/>
        <v>169000</v>
      </c>
    </row>
    <row r="58" spans="1:11" s="26" customFormat="1" ht="23.1" customHeight="1" x14ac:dyDescent="0.25">
      <c r="A58" s="25" t="s">
        <v>63</v>
      </c>
      <c r="B58" s="37" t="s">
        <v>64</v>
      </c>
      <c r="C58" s="38"/>
      <c r="D58" s="38"/>
      <c r="E58" s="38"/>
      <c r="F58" s="25"/>
      <c r="G58" s="25"/>
      <c r="H58" s="25"/>
      <c r="I58" s="25"/>
      <c r="J58" s="24"/>
      <c r="K58" s="84" t="s">
        <v>139</v>
      </c>
    </row>
    <row r="59" spans="1:11" s="10" customFormat="1" ht="23.1" customHeight="1" x14ac:dyDescent="0.25">
      <c r="A59" s="7">
        <v>1</v>
      </c>
      <c r="B59" s="29" t="s">
        <v>135</v>
      </c>
      <c r="C59" s="30"/>
      <c r="D59" s="30"/>
      <c r="E59" s="30"/>
      <c r="F59" s="14" t="s">
        <v>52</v>
      </c>
      <c r="G59" s="9">
        <v>1</v>
      </c>
      <c r="H59" s="15">
        <v>5998000</v>
      </c>
      <c r="I59" s="16">
        <f>G59*H59</f>
        <v>5998000</v>
      </c>
      <c r="J59" s="8" t="s">
        <v>113</v>
      </c>
      <c r="K59" s="89">
        <f t="shared" si="2"/>
        <v>3898700</v>
      </c>
    </row>
    <row r="60" spans="1:11" s="10" customFormat="1" ht="23.1" customHeight="1" x14ac:dyDescent="0.25">
      <c r="A60" s="7">
        <v>2</v>
      </c>
      <c r="B60" s="29" t="s">
        <v>114</v>
      </c>
      <c r="C60" s="30"/>
      <c r="D60" s="30"/>
      <c r="E60" s="30"/>
      <c r="F60" s="14" t="s">
        <v>53</v>
      </c>
      <c r="G60" s="9">
        <v>1</v>
      </c>
      <c r="H60" s="15">
        <v>1780000</v>
      </c>
      <c r="I60" s="16">
        <f>G60*H60</f>
        <v>1780000</v>
      </c>
      <c r="J60" s="8" t="s">
        <v>113</v>
      </c>
      <c r="K60" s="89">
        <f t="shared" si="2"/>
        <v>1157000</v>
      </c>
    </row>
    <row r="61" spans="1:11" s="10" customFormat="1" ht="23.1" customHeight="1" x14ac:dyDescent="0.25">
      <c r="A61" s="7">
        <v>3</v>
      </c>
      <c r="B61" s="29" t="s">
        <v>115</v>
      </c>
      <c r="C61" s="30"/>
      <c r="D61" s="30"/>
      <c r="E61" s="30"/>
      <c r="F61" s="14" t="s">
        <v>56</v>
      </c>
      <c r="G61" s="9">
        <v>1</v>
      </c>
      <c r="H61" s="15">
        <v>398000</v>
      </c>
      <c r="I61" s="16">
        <f t="shared" ref="I61:I65" si="6">G61*H61</f>
        <v>398000</v>
      </c>
      <c r="J61" s="8" t="s">
        <v>113</v>
      </c>
      <c r="K61" s="89">
        <f t="shared" si="2"/>
        <v>258700</v>
      </c>
    </row>
    <row r="62" spans="1:11" s="10" customFormat="1" ht="23.1" customHeight="1" x14ac:dyDescent="0.25">
      <c r="A62" s="7">
        <v>4</v>
      </c>
      <c r="B62" s="29" t="s">
        <v>116</v>
      </c>
      <c r="C62" s="30"/>
      <c r="D62" s="30"/>
      <c r="E62" s="30"/>
      <c r="F62" s="14" t="s">
        <v>65</v>
      </c>
      <c r="G62" s="9">
        <v>1</v>
      </c>
      <c r="H62" s="15">
        <v>300000</v>
      </c>
      <c r="I62" s="16">
        <f t="shared" si="6"/>
        <v>300000</v>
      </c>
      <c r="J62" s="8" t="s">
        <v>117</v>
      </c>
      <c r="K62" s="89">
        <f t="shared" si="2"/>
        <v>195000</v>
      </c>
    </row>
    <row r="63" spans="1:11" s="10" customFormat="1" ht="23.1" customHeight="1" x14ac:dyDescent="0.25">
      <c r="A63" s="7">
        <v>5</v>
      </c>
      <c r="B63" s="29" t="s">
        <v>118</v>
      </c>
      <c r="C63" s="30"/>
      <c r="D63" s="30"/>
      <c r="E63" s="30"/>
      <c r="F63" s="14" t="s">
        <v>66</v>
      </c>
      <c r="G63" s="9">
        <v>1</v>
      </c>
      <c r="H63" s="15">
        <v>530000</v>
      </c>
      <c r="I63" s="16">
        <f t="shared" si="6"/>
        <v>530000</v>
      </c>
      <c r="J63" s="8" t="s">
        <v>119</v>
      </c>
      <c r="K63" s="89">
        <f t="shared" si="2"/>
        <v>344500</v>
      </c>
    </row>
    <row r="64" spans="1:11" s="10" customFormat="1" ht="23.1" customHeight="1" x14ac:dyDescent="0.25">
      <c r="A64" s="7">
        <v>6</v>
      </c>
      <c r="B64" s="29" t="s">
        <v>120</v>
      </c>
      <c r="C64" s="30"/>
      <c r="D64" s="30"/>
      <c r="E64" s="30"/>
      <c r="F64" s="14" t="s">
        <v>67</v>
      </c>
      <c r="G64" s="9">
        <v>1</v>
      </c>
      <c r="H64" s="15">
        <v>1500000</v>
      </c>
      <c r="I64" s="16">
        <f t="shared" si="6"/>
        <v>1500000</v>
      </c>
      <c r="J64" s="8" t="s">
        <v>121</v>
      </c>
      <c r="K64" s="89">
        <f t="shared" si="2"/>
        <v>975000</v>
      </c>
    </row>
    <row r="65" spans="1:11" s="10" customFormat="1" ht="23.1" customHeight="1" x14ac:dyDescent="0.25">
      <c r="A65" s="7">
        <v>7</v>
      </c>
      <c r="B65" s="29" t="s">
        <v>122</v>
      </c>
      <c r="C65" s="30"/>
      <c r="D65" s="30"/>
      <c r="E65" s="30"/>
      <c r="F65" s="14" t="s">
        <v>65</v>
      </c>
      <c r="G65" s="9">
        <v>1</v>
      </c>
      <c r="H65" s="15">
        <v>420000</v>
      </c>
      <c r="I65" s="16">
        <f t="shared" si="6"/>
        <v>420000</v>
      </c>
      <c r="J65" s="8" t="s">
        <v>123</v>
      </c>
      <c r="K65" s="89">
        <f t="shared" si="2"/>
        <v>273000</v>
      </c>
    </row>
    <row r="66" spans="1:11" s="23" customFormat="1" ht="23.1" customHeight="1" x14ac:dyDescent="0.25">
      <c r="A66" s="25" t="s">
        <v>7</v>
      </c>
      <c r="B66" s="33" t="s">
        <v>9</v>
      </c>
      <c r="C66" s="34"/>
      <c r="D66" s="34"/>
      <c r="E66" s="34"/>
      <c r="F66" s="24"/>
      <c r="G66" s="24">
        <f>SUM(G18:G65)</f>
        <v>43</v>
      </c>
      <c r="H66" s="17"/>
      <c r="I66" s="17">
        <f>SUM(I18:I65)</f>
        <v>76706000</v>
      </c>
      <c r="J66" s="24"/>
      <c r="K66" s="84"/>
    </row>
    <row r="67" spans="1:11" s="23" customFormat="1" ht="23.1" customHeight="1" x14ac:dyDescent="0.25">
      <c r="A67" s="25" t="s">
        <v>8</v>
      </c>
      <c r="B67" s="33" t="s">
        <v>10</v>
      </c>
      <c r="C67" s="34"/>
      <c r="D67" s="34"/>
      <c r="E67" s="34"/>
      <c r="F67" s="24"/>
      <c r="G67" s="24"/>
      <c r="H67" s="17"/>
      <c r="I67" s="17">
        <f>I66*0.1</f>
        <v>7670600</v>
      </c>
      <c r="J67" s="24"/>
      <c r="K67" s="84"/>
    </row>
    <row r="68" spans="1:11" s="23" customFormat="1" ht="23.1" customHeight="1" x14ac:dyDescent="0.25">
      <c r="A68" s="25" t="s">
        <v>40</v>
      </c>
      <c r="B68" s="33" t="s">
        <v>11</v>
      </c>
      <c r="C68" s="34"/>
      <c r="D68" s="34"/>
      <c r="E68" s="34"/>
      <c r="F68" s="24"/>
      <c r="G68" s="24"/>
      <c r="H68" s="17"/>
      <c r="I68" s="17">
        <f>SUM(I66:I67)</f>
        <v>84376600</v>
      </c>
      <c r="J68" s="24"/>
      <c r="K68" s="84"/>
    </row>
    <row r="69" spans="1:11" s="27" customFormat="1" ht="18" customHeight="1" x14ac:dyDescent="0.25">
      <c r="A69" s="35" t="s">
        <v>6</v>
      </c>
      <c r="B69" s="36"/>
      <c r="C69" s="35" t="s">
        <v>136</v>
      </c>
      <c r="D69" s="36"/>
      <c r="E69" s="36"/>
      <c r="F69" s="36"/>
      <c r="G69" s="36"/>
      <c r="H69" s="36"/>
      <c r="I69" s="36"/>
      <c r="J69" s="36"/>
      <c r="K69" s="90"/>
    </row>
    <row r="70" spans="1:11" s="27" customFormat="1" ht="18" customHeight="1" x14ac:dyDescent="0.25">
      <c r="A70" s="80" t="s">
        <v>12</v>
      </c>
      <c r="B70" s="80"/>
      <c r="C70" s="80"/>
      <c r="D70" s="79" t="s">
        <v>18</v>
      </c>
      <c r="E70" s="79"/>
      <c r="F70" s="79"/>
      <c r="G70" s="79"/>
      <c r="H70" s="79"/>
      <c r="I70" s="79"/>
      <c r="J70" s="79"/>
      <c r="K70" s="90"/>
    </row>
    <row r="71" spans="1:11" s="27" customFormat="1" ht="18" customHeight="1" x14ac:dyDescent="0.25">
      <c r="A71" s="80" t="s">
        <v>13</v>
      </c>
      <c r="B71" s="81"/>
      <c r="C71" s="81"/>
      <c r="D71" s="79" t="s">
        <v>48</v>
      </c>
      <c r="E71" s="79"/>
      <c r="F71" s="79"/>
      <c r="G71" s="79"/>
      <c r="H71" s="79"/>
      <c r="I71" s="79"/>
      <c r="J71" s="79"/>
      <c r="K71" s="90"/>
    </row>
    <row r="72" spans="1:11" s="27" customFormat="1" ht="18" customHeight="1" x14ac:dyDescent="0.25">
      <c r="A72" s="80" t="s">
        <v>14</v>
      </c>
      <c r="B72" s="81"/>
      <c r="C72" s="81"/>
      <c r="D72" s="79" t="s">
        <v>49</v>
      </c>
      <c r="E72" s="79"/>
      <c r="F72" s="79"/>
      <c r="G72" s="79"/>
      <c r="H72" s="79"/>
      <c r="I72" s="79"/>
      <c r="J72" s="79"/>
      <c r="K72" s="90"/>
    </row>
    <row r="73" spans="1:11" s="27" customFormat="1" ht="18" customHeight="1" x14ac:dyDescent="0.25">
      <c r="A73" s="80" t="s">
        <v>15</v>
      </c>
      <c r="B73" s="81"/>
      <c r="C73" s="81"/>
      <c r="D73" s="79" t="s">
        <v>19</v>
      </c>
      <c r="E73" s="79"/>
      <c r="F73" s="79"/>
      <c r="G73" s="79"/>
      <c r="H73" s="79"/>
      <c r="I73" s="79"/>
      <c r="J73" s="79"/>
      <c r="K73" s="90"/>
    </row>
    <row r="74" spans="1:11" s="27" customFormat="1" ht="18" customHeight="1" x14ac:dyDescent="0.25">
      <c r="A74" s="80" t="s">
        <v>16</v>
      </c>
      <c r="B74" s="81"/>
      <c r="C74" s="81"/>
      <c r="D74" s="79" t="s">
        <v>20</v>
      </c>
      <c r="E74" s="79"/>
      <c r="F74" s="79"/>
      <c r="G74" s="79"/>
      <c r="H74" s="79"/>
      <c r="I74" s="79"/>
      <c r="J74" s="79"/>
      <c r="K74" s="90"/>
    </row>
    <row r="75" spans="1:11" s="28" customFormat="1" ht="18" customHeight="1" x14ac:dyDescent="0.25">
      <c r="A75" s="77" t="s">
        <v>17</v>
      </c>
      <c r="B75" s="78"/>
      <c r="C75" s="78"/>
      <c r="D75" s="79" t="s">
        <v>137</v>
      </c>
      <c r="E75" s="79"/>
      <c r="F75" s="79"/>
      <c r="G75" s="79"/>
      <c r="H75" s="79"/>
      <c r="I75" s="79"/>
      <c r="J75" s="79"/>
      <c r="K75" s="91"/>
    </row>
    <row r="76" spans="1:11" s="27" customFormat="1" ht="18" customHeight="1" x14ac:dyDescent="0.25">
      <c r="A76" s="82" t="s">
        <v>21</v>
      </c>
      <c r="B76" s="82"/>
      <c r="C76" s="82"/>
      <c r="D76" s="82"/>
      <c r="E76" s="82"/>
      <c r="F76" s="82"/>
      <c r="G76" s="82"/>
      <c r="H76" s="82"/>
      <c r="I76" s="82"/>
      <c r="J76" s="82"/>
      <c r="K76" s="90"/>
    </row>
    <row r="77" spans="1:11" s="11" customFormat="1" ht="10.5" x14ac:dyDescent="0.25">
      <c r="K77" s="83"/>
    </row>
    <row r="78" spans="1:11" s="23" customFormat="1" ht="23.1" customHeight="1" x14ac:dyDescent="0.25">
      <c r="A78" s="31" t="s">
        <v>22</v>
      </c>
      <c r="B78" s="32"/>
      <c r="C78" s="32"/>
      <c r="D78" s="32"/>
      <c r="E78" s="32"/>
      <c r="F78" s="32"/>
      <c r="G78" s="31" t="s">
        <v>23</v>
      </c>
      <c r="H78" s="32"/>
      <c r="I78" s="32"/>
      <c r="J78" s="32"/>
      <c r="K78" s="84"/>
    </row>
  </sheetData>
  <autoFilter ref="A17:J76">
    <filterColumn colId="1" showButton="0"/>
    <filterColumn colId="2" showButton="0"/>
    <filterColumn colId="3" showButton="0"/>
  </autoFilter>
  <mergeCells count="96">
    <mergeCell ref="A76:J76"/>
    <mergeCell ref="A78:F78"/>
    <mergeCell ref="G78:J78"/>
    <mergeCell ref="A75:C75"/>
    <mergeCell ref="D75:J75"/>
    <mergeCell ref="A70:C70"/>
    <mergeCell ref="D70:J70"/>
    <mergeCell ref="A71:C71"/>
    <mergeCell ref="D71:J71"/>
    <mergeCell ref="A72:C72"/>
    <mergeCell ref="D72:J72"/>
    <mergeCell ref="A73:C73"/>
    <mergeCell ref="D73:J73"/>
    <mergeCell ref="A74:C74"/>
    <mergeCell ref="D74:J74"/>
    <mergeCell ref="A69:B69"/>
    <mergeCell ref="C69:J69"/>
    <mergeCell ref="A15:J15"/>
    <mergeCell ref="A16:J16"/>
    <mergeCell ref="B17:E17"/>
    <mergeCell ref="B66:E66"/>
    <mergeCell ref="B67:E67"/>
    <mergeCell ref="B68:E68"/>
    <mergeCell ref="B18:E18"/>
    <mergeCell ref="B19:E19"/>
    <mergeCell ref="B25:E25"/>
    <mergeCell ref="B26:E26"/>
    <mergeCell ref="B27:E27"/>
    <mergeCell ref="B20:E20"/>
    <mergeCell ref="B21:E21"/>
    <mergeCell ref="B22:E22"/>
    <mergeCell ref="B23:E23"/>
    <mergeCell ref="B24:E24"/>
    <mergeCell ref="B42:E42"/>
    <mergeCell ref="B43:E43"/>
    <mergeCell ref="B44:E44"/>
    <mergeCell ref="B32:E32"/>
    <mergeCell ref="B33:E33"/>
    <mergeCell ref="B34:E34"/>
    <mergeCell ref="B35:E35"/>
    <mergeCell ref="B36:E36"/>
    <mergeCell ref="B28:E28"/>
    <mergeCell ref="B29:E29"/>
    <mergeCell ref="B30:E30"/>
    <mergeCell ref="B31:E31"/>
    <mergeCell ref="B45:E45"/>
    <mergeCell ref="B46:E46"/>
    <mergeCell ref="B37:E37"/>
    <mergeCell ref="A9:B9"/>
    <mergeCell ref="C9:J9"/>
    <mergeCell ref="A11:B11"/>
    <mergeCell ref="C11:F11"/>
    <mergeCell ref="H11:J11"/>
    <mergeCell ref="A12:B12"/>
    <mergeCell ref="C12:F12"/>
    <mergeCell ref="H12:J12"/>
    <mergeCell ref="A13:B13"/>
    <mergeCell ref="C13:F13"/>
    <mergeCell ref="H13:J13"/>
    <mergeCell ref="A10:B10"/>
    <mergeCell ref="C10:J10"/>
    <mergeCell ref="E2:J2"/>
    <mergeCell ref="E3:J3"/>
    <mergeCell ref="E4:G4"/>
    <mergeCell ref="I4:J4"/>
    <mergeCell ref="E5:G5"/>
    <mergeCell ref="I5:J5"/>
    <mergeCell ref="E6:J6"/>
    <mergeCell ref="A8:B8"/>
    <mergeCell ref="C8:J8"/>
    <mergeCell ref="A14:B14"/>
    <mergeCell ref="C14:F14"/>
    <mergeCell ref="H14:J14"/>
    <mergeCell ref="B64:E64"/>
    <mergeCell ref="B65:E65"/>
    <mergeCell ref="B58:E58"/>
    <mergeCell ref="B59:E59"/>
    <mergeCell ref="B60:E60"/>
    <mergeCell ref="B61:E61"/>
    <mergeCell ref="B62:E62"/>
    <mergeCell ref="B56:E56"/>
    <mergeCell ref="B57:E57"/>
    <mergeCell ref="B63:E63"/>
    <mergeCell ref="B38:E38"/>
    <mergeCell ref="B39:E39"/>
    <mergeCell ref="B40:E40"/>
    <mergeCell ref="B41:E41"/>
    <mergeCell ref="B51:E51"/>
    <mergeCell ref="B52:E52"/>
    <mergeCell ref="B53:E53"/>
    <mergeCell ref="B54:E54"/>
    <mergeCell ref="B55:E55"/>
    <mergeCell ref="B47:E47"/>
    <mergeCell ref="B48:E48"/>
    <mergeCell ref="B49:E49"/>
    <mergeCell ref="B50:E50"/>
  </mergeCells>
  <printOptions horizontalCentered="1"/>
  <pageMargins left="0.27559055118110237" right="7.874015748031496E-2" top="0.19685039370078741" bottom="0.19685039370078741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201+309+11+12</vt:lpstr>
      <vt:lpstr>03.04.2025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2023-08-26T10:01:00Z</cp:lastPrinted>
  <dcterms:created xsi:type="dcterms:W3CDTF">2019-11-30T14:21:09Z</dcterms:created>
  <dcterms:modified xsi:type="dcterms:W3CDTF">2025-04-16T09:55:13Z</dcterms:modified>
</cp:coreProperties>
</file>